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раздел1 удод" sheetId="10" r:id="rId1"/>
    <sheet name="раздел1 школы " sheetId="1" r:id="rId2"/>
    <sheet name="раздел1 детский сад)" sheetId="4" r:id="rId3"/>
    <sheet name="раздел2 удод" sheetId="11" r:id="rId4"/>
    <sheet name="раздел 2 школа" sheetId="5" r:id="rId5"/>
    <sheet name="раздел 2 детсад" sheetId="2" r:id="rId6"/>
    <sheet name="раздел4 удод" sheetId="12" r:id="rId7"/>
    <sheet name="раздел 4 школы " sheetId="3" r:id="rId8"/>
    <sheet name="раздел 4 детсад" sheetId="6" r:id="rId9"/>
    <sheet name="раздел5 удод" sheetId="13" r:id="rId10"/>
    <sheet name="раздел 5 школа " sheetId="7" r:id="rId11"/>
    <sheet name="раздел 5 детсад" sheetId="9" r:id="rId12"/>
  </sheets>
  <definedNames>
    <definedName name="_GoBack" localSheetId="4">'раздел 2 школа'!$C$56</definedName>
  </definedNames>
  <calcPr calcId="124519"/>
</workbook>
</file>

<file path=xl/calcChain.xml><?xml version="1.0" encoding="utf-8"?>
<calcChain xmlns="http://schemas.openxmlformats.org/spreadsheetml/2006/main">
  <c r="C22" i="9"/>
  <c r="D22"/>
  <c r="E22"/>
  <c r="F22"/>
  <c r="G22"/>
  <c r="H22"/>
  <c r="I22"/>
  <c r="J22"/>
  <c r="K22"/>
  <c r="B22"/>
  <c r="C21"/>
  <c r="D21"/>
  <c r="E21"/>
  <c r="F21"/>
  <c r="G21"/>
  <c r="H21"/>
  <c r="I21"/>
  <c r="J21"/>
  <c r="K21"/>
  <c r="B21"/>
  <c r="C16"/>
  <c r="D16"/>
  <c r="E16"/>
  <c r="F16"/>
  <c r="G16"/>
  <c r="H16"/>
  <c r="I16"/>
  <c r="J16"/>
  <c r="K16"/>
  <c r="B16"/>
  <c r="C11"/>
  <c r="D11"/>
  <c r="E11"/>
  <c r="F11"/>
  <c r="G11"/>
  <c r="H11"/>
  <c r="I11"/>
  <c r="J11"/>
  <c r="K11"/>
  <c r="B11"/>
  <c r="C25" i="2"/>
  <c r="D25"/>
  <c r="R25" s="1"/>
  <c r="E25"/>
  <c r="F25"/>
  <c r="G25"/>
  <c r="H25"/>
  <c r="I25"/>
  <c r="J25"/>
  <c r="K25"/>
  <c r="L25"/>
  <c r="M25"/>
  <c r="N25"/>
  <c r="O25"/>
  <c r="P25"/>
  <c r="Q25"/>
  <c r="B25"/>
  <c r="C21"/>
  <c r="D21"/>
  <c r="E21"/>
  <c r="F21"/>
  <c r="G21"/>
  <c r="H21"/>
  <c r="I21"/>
  <c r="J21"/>
  <c r="K21"/>
  <c r="L21"/>
  <c r="M21"/>
  <c r="N21"/>
  <c r="O21"/>
  <c r="P21"/>
  <c r="Q21"/>
  <c r="B21"/>
  <c r="C25" i="4"/>
  <c r="D25"/>
  <c r="E25"/>
  <c r="F25"/>
  <c r="G25"/>
  <c r="H25"/>
  <c r="I25"/>
  <c r="J25"/>
  <c r="K25"/>
  <c r="L25"/>
  <c r="M25"/>
  <c r="B25"/>
  <c r="C22"/>
  <c r="D22"/>
  <c r="E22"/>
  <c r="F22"/>
  <c r="G22"/>
  <c r="H22"/>
  <c r="I22"/>
  <c r="J22"/>
  <c r="K22"/>
  <c r="L22"/>
  <c r="M22"/>
  <c r="B22"/>
  <c r="C71" i="1"/>
  <c r="D71"/>
  <c r="E71"/>
  <c r="F71"/>
  <c r="G71"/>
  <c r="H71"/>
  <c r="I71"/>
  <c r="J71"/>
  <c r="K71"/>
  <c r="L71"/>
  <c r="M71"/>
  <c r="F25" i="10"/>
  <c r="G25"/>
  <c r="H25"/>
  <c r="I25"/>
  <c r="J25"/>
  <c r="K25"/>
  <c r="L25"/>
  <c r="M25"/>
  <c r="E25"/>
  <c r="F24"/>
  <c r="G24"/>
  <c r="H24"/>
  <c r="I24"/>
  <c r="J24"/>
  <c r="K24"/>
  <c r="L24"/>
  <c r="M24"/>
  <c r="E24"/>
  <c r="F9"/>
  <c r="G9"/>
  <c r="H9"/>
  <c r="I9"/>
  <c r="J9"/>
  <c r="K9"/>
  <c r="L9"/>
  <c r="M9"/>
  <c r="E9"/>
  <c r="E22" i="6"/>
  <c r="F22"/>
  <c r="G22"/>
  <c r="B21"/>
  <c r="C16"/>
  <c r="D16"/>
  <c r="E16"/>
  <c r="F16"/>
  <c r="G16"/>
  <c r="B16"/>
  <c r="C10"/>
  <c r="C22" s="1"/>
  <c r="D10"/>
  <c r="D22" s="1"/>
  <c r="E10"/>
  <c r="F10"/>
  <c r="G10"/>
  <c r="B10"/>
  <c r="B22" s="1"/>
  <c r="C18" i="4"/>
  <c r="D18"/>
  <c r="E18"/>
  <c r="F18"/>
  <c r="G18"/>
  <c r="H18"/>
  <c r="I18"/>
  <c r="J18"/>
  <c r="K18"/>
  <c r="L18"/>
  <c r="M18"/>
  <c r="B18"/>
  <c r="C11"/>
  <c r="D11"/>
  <c r="E11"/>
  <c r="F11"/>
  <c r="G11"/>
  <c r="H11"/>
  <c r="I11"/>
  <c r="J11"/>
  <c r="K11"/>
  <c r="L11"/>
  <c r="M11"/>
  <c r="B11"/>
  <c r="C16" i="2"/>
  <c r="D16"/>
  <c r="E16"/>
  <c r="F16"/>
  <c r="G16"/>
  <c r="H16"/>
  <c r="I16"/>
  <c r="J16"/>
  <c r="K16"/>
  <c r="L16"/>
  <c r="M16"/>
  <c r="N16"/>
  <c r="O16"/>
  <c r="P16"/>
  <c r="Q16"/>
  <c r="B16"/>
  <c r="C10"/>
  <c r="D10"/>
  <c r="E10"/>
  <c r="F10"/>
  <c r="G10"/>
  <c r="H10"/>
  <c r="I10"/>
  <c r="J10"/>
  <c r="K10"/>
  <c r="L10"/>
  <c r="M10"/>
  <c r="N10"/>
  <c r="O10"/>
  <c r="P10"/>
  <c r="Q10"/>
  <c r="B10"/>
  <c r="C68" i="7"/>
  <c r="D68"/>
  <c r="E68"/>
  <c r="F68"/>
  <c r="G68"/>
  <c r="H68"/>
  <c r="I68"/>
  <c r="J68"/>
  <c r="K68"/>
  <c r="B68"/>
  <c r="C66"/>
  <c r="D66"/>
  <c r="E66"/>
  <c r="F66"/>
  <c r="G66"/>
  <c r="H66"/>
  <c r="I66"/>
  <c r="J66"/>
  <c r="K66"/>
  <c r="B66"/>
  <c r="C48"/>
  <c r="D48"/>
  <c r="E48"/>
  <c r="F48"/>
  <c r="G48"/>
  <c r="H48"/>
  <c r="I48"/>
  <c r="J48"/>
  <c r="K48"/>
  <c r="B48"/>
  <c r="C32"/>
  <c r="D32"/>
  <c r="E32"/>
  <c r="F32"/>
  <c r="G32"/>
  <c r="H32"/>
  <c r="I32"/>
  <c r="J32"/>
  <c r="K32"/>
  <c r="B32"/>
  <c r="C64" i="3"/>
  <c r="D64"/>
  <c r="E64"/>
  <c r="F64"/>
  <c r="G64"/>
  <c r="B64"/>
  <c r="C29"/>
  <c r="D29"/>
  <c r="E29"/>
  <c r="F29"/>
  <c r="G29"/>
  <c r="B29"/>
  <c r="C43"/>
  <c r="D43"/>
  <c r="E43"/>
  <c r="F43"/>
  <c r="G43"/>
  <c r="B43"/>
  <c r="C62"/>
  <c r="D62"/>
  <c r="E62"/>
  <c r="F62"/>
  <c r="G62"/>
  <c r="B62"/>
  <c r="C72" i="5"/>
  <c r="D72"/>
  <c r="E72"/>
  <c r="F72"/>
  <c r="G72"/>
  <c r="H72"/>
  <c r="I72"/>
  <c r="J72"/>
  <c r="K72"/>
  <c r="L72"/>
  <c r="M72"/>
  <c r="N72"/>
  <c r="O72"/>
  <c r="P72"/>
  <c r="Q72"/>
  <c r="B72"/>
  <c r="C66"/>
  <c r="D66"/>
  <c r="E66"/>
  <c r="F66"/>
  <c r="G66"/>
  <c r="H66"/>
  <c r="I66"/>
  <c r="J66"/>
  <c r="K66"/>
  <c r="L66"/>
  <c r="M66"/>
  <c r="N66"/>
  <c r="O66"/>
  <c r="P66"/>
  <c r="Q66"/>
  <c r="R66"/>
  <c r="B66"/>
  <c r="C46"/>
  <c r="D46"/>
  <c r="E46"/>
  <c r="F46"/>
  <c r="G46"/>
  <c r="H46"/>
  <c r="I46"/>
  <c r="J46"/>
  <c r="K46"/>
  <c r="L46"/>
  <c r="M46"/>
  <c r="N46"/>
  <c r="O46"/>
  <c r="P46"/>
  <c r="Q46"/>
  <c r="R46"/>
  <c r="B46"/>
  <c r="C32"/>
  <c r="D32"/>
  <c r="E32"/>
  <c r="F32"/>
  <c r="G32"/>
  <c r="H32"/>
  <c r="I32"/>
  <c r="J32"/>
  <c r="K32"/>
  <c r="L32"/>
  <c r="M32"/>
  <c r="N32"/>
  <c r="O32"/>
  <c r="P32"/>
  <c r="Q32"/>
  <c r="R32"/>
  <c r="B32"/>
  <c r="C22"/>
  <c r="D22"/>
  <c r="E22"/>
  <c r="F22"/>
  <c r="G22"/>
  <c r="H22"/>
  <c r="I22"/>
  <c r="J22"/>
  <c r="K22"/>
  <c r="L22"/>
  <c r="M22"/>
  <c r="N22"/>
  <c r="O22"/>
  <c r="P22"/>
  <c r="Q22"/>
  <c r="R22"/>
  <c r="B22"/>
  <c r="H17" l="1"/>
  <c r="I17"/>
  <c r="J17"/>
  <c r="K17"/>
  <c r="L17"/>
  <c r="M17"/>
  <c r="N17"/>
  <c r="O17"/>
  <c r="P17"/>
  <c r="Q17"/>
  <c r="R17"/>
  <c r="G17"/>
  <c r="H12"/>
  <c r="I12"/>
  <c r="J12"/>
  <c r="K12"/>
  <c r="L12"/>
  <c r="M12"/>
  <c r="N12"/>
  <c r="O12"/>
  <c r="P12"/>
  <c r="Q12"/>
  <c r="R12"/>
  <c r="R72" s="1"/>
  <c r="S72" s="1"/>
  <c r="G12"/>
  <c r="C67" i="1"/>
  <c r="D67"/>
  <c r="E67"/>
  <c r="F67"/>
  <c r="G67"/>
  <c r="H67"/>
  <c r="I67"/>
  <c r="J67"/>
  <c r="K67"/>
  <c r="L67"/>
  <c r="M67"/>
  <c r="B67"/>
  <c r="C53"/>
  <c r="D53"/>
  <c r="E53"/>
  <c r="F53"/>
  <c r="G53"/>
  <c r="H53"/>
  <c r="I53"/>
  <c r="J53"/>
  <c r="K53"/>
  <c r="L53"/>
  <c r="M53"/>
  <c r="B53"/>
  <c r="C37"/>
  <c r="D37"/>
  <c r="E37"/>
  <c r="F37"/>
  <c r="G37"/>
  <c r="H37"/>
  <c r="I37"/>
  <c r="J37"/>
  <c r="K37"/>
  <c r="L37"/>
  <c r="M37"/>
  <c r="B37"/>
  <c r="C24"/>
  <c r="D24"/>
  <c r="E24"/>
  <c r="F24"/>
  <c r="G24"/>
  <c r="H24"/>
  <c r="I24"/>
  <c r="J24"/>
  <c r="K24"/>
  <c r="L24"/>
  <c r="M24"/>
  <c r="B24"/>
  <c r="C20"/>
  <c r="D20"/>
  <c r="E20"/>
  <c r="F20"/>
  <c r="G20"/>
  <c r="H20"/>
  <c r="I20"/>
  <c r="J20"/>
  <c r="K20"/>
  <c r="L20"/>
  <c r="M20"/>
  <c r="B20"/>
  <c r="C14"/>
  <c r="D14"/>
  <c r="E14"/>
  <c r="F14"/>
  <c r="G14"/>
  <c r="H14"/>
  <c r="I14"/>
  <c r="J14"/>
  <c r="K14"/>
  <c r="L14"/>
  <c r="M14"/>
  <c r="B14"/>
  <c r="B71" s="1"/>
  <c r="C20" i="13"/>
  <c r="D20"/>
  <c r="E20"/>
  <c r="F20"/>
  <c r="G20"/>
  <c r="H20"/>
  <c r="I20"/>
  <c r="J20"/>
  <c r="K20"/>
  <c r="B20"/>
  <c r="C26" i="12"/>
  <c r="D26"/>
  <c r="E26"/>
  <c r="F26"/>
  <c r="G26"/>
  <c r="B26"/>
  <c r="D18" i="13"/>
  <c r="E18"/>
  <c r="F18"/>
  <c r="G18"/>
  <c r="H18"/>
  <c r="I18"/>
  <c r="J18"/>
  <c r="K18"/>
  <c r="C18"/>
  <c r="D13"/>
  <c r="E13"/>
  <c r="F13"/>
  <c r="G13"/>
  <c r="H13"/>
  <c r="I13"/>
  <c r="J13"/>
  <c r="K13"/>
  <c r="C13"/>
  <c r="C25" i="11"/>
  <c r="D25"/>
  <c r="E25"/>
  <c r="F25"/>
  <c r="G25"/>
  <c r="H25"/>
  <c r="I25"/>
  <c r="J25"/>
  <c r="K25"/>
  <c r="L25"/>
  <c r="M25"/>
  <c r="N25"/>
  <c r="O25"/>
  <c r="P25"/>
  <c r="Q25"/>
  <c r="B25"/>
  <c r="F23"/>
  <c r="G23"/>
  <c r="H23"/>
  <c r="I23"/>
  <c r="J23"/>
  <c r="K23"/>
  <c r="L23"/>
  <c r="M23"/>
  <c r="N23"/>
  <c r="O23"/>
  <c r="P23"/>
  <c r="Q23"/>
  <c r="E23"/>
  <c r="K8" i="13"/>
  <c r="J8"/>
  <c r="I8"/>
  <c r="H8"/>
  <c r="G8"/>
  <c r="F8"/>
  <c r="E8"/>
  <c r="D8"/>
  <c r="C8"/>
  <c r="B8"/>
  <c r="G24" i="12"/>
  <c r="F24"/>
  <c r="E24"/>
  <c r="D24"/>
  <c r="C24"/>
  <c r="B24"/>
  <c r="G18"/>
  <c r="F18"/>
  <c r="E18"/>
  <c r="D18"/>
  <c r="C18"/>
  <c r="B18"/>
  <c r="G9"/>
  <c r="F9"/>
  <c r="E9"/>
  <c r="D9"/>
  <c r="C9"/>
  <c r="B9"/>
  <c r="Q10" i="11"/>
  <c r="P10"/>
  <c r="O10"/>
  <c r="N10"/>
  <c r="M10"/>
  <c r="L10"/>
  <c r="K10"/>
  <c r="J10"/>
  <c r="I10"/>
  <c r="H10"/>
  <c r="G10"/>
  <c r="F10"/>
  <c r="E10"/>
  <c r="D10"/>
  <c r="C10"/>
  <c r="B10"/>
  <c r="B9" i="10"/>
  <c r="B25"/>
  <c r="C9"/>
  <c r="C25"/>
  <c r="D25"/>
  <c r="D9"/>
</calcChain>
</file>

<file path=xl/sharedStrings.xml><?xml version="1.0" encoding="utf-8"?>
<sst xmlns="http://schemas.openxmlformats.org/spreadsheetml/2006/main" count="510" uniqueCount="149">
  <si>
    <t>Наименование</t>
  </si>
  <si>
    <t>показателей</t>
  </si>
  <si>
    <t>Численность обучающихся,  всего</t>
  </si>
  <si>
    <t>из них (из гр. 3) девочки</t>
  </si>
  <si>
    <t>Из гр. 3 – дети с ограниченными возможностями здоровья</t>
  </si>
  <si>
    <t>Из гр. 3 – дети-инвалиды</t>
  </si>
  <si>
    <t>всего</t>
  </si>
  <si>
    <t>из них (из гр. 5) девочки</t>
  </si>
  <si>
    <t>из них (из гр. 7) девочки</t>
  </si>
  <si>
    <t>Направлениядополнительных общеобразовательных программ:</t>
  </si>
  <si>
    <t>техническое</t>
  </si>
  <si>
    <t>естественнонаучное</t>
  </si>
  <si>
    <t>туристско-краеведческое</t>
  </si>
  <si>
    <t>социально-педагогическое</t>
  </si>
  <si>
    <t>в области искусств:</t>
  </si>
  <si>
    <t>по общеразвивающим программам</t>
  </si>
  <si>
    <t>по предпрофессиональным программам</t>
  </si>
  <si>
    <t>в области физической культуры и спорта:</t>
  </si>
  <si>
    <t>Направления дополнительных общеобразовательных программ:</t>
  </si>
  <si>
    <t>Число полных летобучающихсяпо состоянию на 1 января 20__ года</t>
  </si>
  <si>
    <t>ме-нее 3</t>
  </si>
  <si>
    <t>в области физической культуры</t>
  </si>
  <si>
    <t>и спорта:</t>
  </si>
  <si>
    <t>Всего работников</t>
  </si>
  <si>
    <t>из них (из гр.3) имеют образование:</t>
  </si>
  <si>
    <t>Кроме того, численность внешних совместителей</t>
  </si>
  <si>
    <t xml:space="preserve">высшее </t>
  </si>
  <si>
    <t>из них (из гр. 4) педагогическое</t>
  </si>
  <si>
    <t>среднее профессиональное образование</t>
  </si>
  <si>
    <t>по программам подготовки специалистов среднего звена</t>
  </si>
  <si>
    <t>из них (из гр. 6) педагогическое</t>
  </si>
  <si>
    <r>
      <t xml:space="preserve">Численность педагогических работников, осуществляющих образовательную деятельность по дополнительным общеобразовательным программам 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204"/>
      </rPr>
      <t xml:space="preserve"> всего</t>
    </r>
  </si>
  <si>
    <t>из них педагогов дополнительного образования</t>
  </si>
  <si>
    <t>Из стр. 27 − женщины</t>
  </si>
  <si>
    <t>Число полных лет по состоянию на 1 января 2021 года</t>
  </si>
  <si>
    <t>моложе 25</t>
  </si>
  <si>
    <r>
      <t>25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204"/>
      </rPr>
      <t>29</t>
    </r>
  </si>
  <si>
    <r>
      <t>30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204"/>
      </rPr>
      <t>34</t>
    </r>
  </si>
  <si>
    <r>
      <t>35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204"/>
      </rPr>
      <t>39</t>
    </r>
  </si>
  <si>
    <r>
      <t>40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204"/>
      </rPr>
      <t>44</t>
    </r>
  </si>
  <si>
    <r>
      <t>45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204"/>
      </rPr>
      <t>49</t>
    </r>
  </si>
  <si>
    <r>
      <t>50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204"/>
      </rPr>
      <t>54</t>
    </r>
  </si>
  <si>
    <r>
      <t>55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204"/>
      </rPr>
      <t>59</t>
    </r>
  </si>
  <si>
    <r>
      <t>60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204"/>
      </rPr>
      <t>64</t>
    </r>
  </si>
  <si>
    <t>и старше</t>
  </si>
  <si>
    <t>Численность педагогических работников, осуществляющих образовательную деятельность по дополнительным общеобразовательным программам – всего</t>
  </si>
  <si>
    <t>Из стр. 30 − женщины</t>
  </si>
  <si>
    <t>Аленушка</t>
  </si>
  <si>
    <t xml:space="preserve">Аленушка </t>
  </si>
  <si>
    <t>Радуга Кысыл Сыр</t>
  </si>
  <si>
    <t>Радуга</t>
  </si>
  <si>
    <t>ВНОШ №1</t>
  </si>
  <si>
    <t>Жемконская СОШ</t>
  </si>
  <si>
    <t>ВСОШ 2</t>
  </si>
  <si>
    <t>ВСОШ №2</t>
  </si>
  <si>
    <t>Борогонская СОШ</t>
  </si>
  <si>
    <t>Борогнская сош</t>
  </si>
  <si>
    <t>Мастах</t>
  </si>
  <si>
    <t>Тасагарская СОШ</t>
  </si>
  <si>
    <t>Гимназия</t>
  </si>
  <si>
    <t>Кыргыдай</t>
  </si>
  <si>
    <t>Халбакы</t>
  </si>
  <si>
    <t>ТГЭГ</t>
  </si>
  <si>
    <t>Хагын</t>
  </si>
  <si>
    <t>Чернышевская СОШ</t>
  </si>
  <si>
    <t>Бетун</t>
  </si>
  <si>
    <t>ВСОШ №1</t>
  </si>
  <si>
    <t>Лекечен</t>
  </si>
  <si>
    <t>Кеданда</t>
  </si>
  <si>
    <t xml:space="preserve">Кеданда </t>
  </si>
  <si>
    <t xml:space="preserve">1 Кюлят </t>
  </si>
  <si>
    <t>Баппагайы</t>
  </si>
  <si>
    <t xml:space="preserve">Югюлят </t>
  </si>
  <si>
    <t>ЦНТТУ</t>
  </si>
  <si>
    <t xml:space="preserve">2 Кюлят </t>
  </si>
  <si>
    <t>2 Кюялт</t>
  </si>
  <si>
    <t>Кэнчээри Тосу</t>
  </si>
  <si>
    <t>Кэскил</t>
  </si>
  <si>
    <t>ДЮСШ</t>
  </si>
  <si>
    <t>Обучались</t>
  </si>
  <si>
    <t>в сетевой форме обучение</t>
  </si>
  <si>
    <t>с примением электронного обучения и дистанционных образовательных технологий</t>
  </si>
  <si>
    <t>КЭСКИЛ</t>
  </si>
  <si>
    <t>Дюсш</t>
  </si>
  <si>
    <t>художественной направленности</t>
  </si>
  <si>
    <t>физкультурно спортивной направленности</t>
  </si>
  <si>
    <t>в области искусств</t>
  </si>
  <si>
    <t>по дополнительным общеобразовательным программам (кроме учтенных в строках 06, 08) реализуемые на основании временной лицензии</t>
  </si>
  <si>
    <t>кэскил</t>
  </si>
  <si>
    <t>дюсш</t>
  </si>
  <si>
    <t>социально-гуманитарное</t>
  </si>
  <si>
    <t>Общеразвивающие программы : художественной направленности:</t>
  </si>
  <si>
    <t>физкультурно-спортивной направленности</t>
  </si>
  <si>
    <t xml:space="preserve">Мастахская СОШ </t>
  </si>
  <si>
    <t>мастахская СОШ</t>
  </si>
  <si>
    <t>Мастахская сош</t>
  </si>
  <si>
    <t>Число полных летобучающихсяпо состоянию на 1 января 2021 года</t>
  </si>
  <si>
    <t>1 Кюлятская СОШ</t>
  </si>
  <si>
    <t xml:space="preserve">1 Кюляиская СОШ </t>
  </si>
  <si>
    <t>1 Кюляиская СОШ</t>
  </si>
  <si>
    <t xml:space="preserve">11 Кюлятская СОШ </t>
  </si>
  <si>
    <t>1 Кюлятская</t>
  </si>
  <si>
    <t xml:space="preserve">1 Кюлятская </t>
  </si>
  <si>
    <t xml:space="preserve">Баппагаинская </t>
  </si>
  <si>
    <t>Баппагаинская</t>
  </si>
  <si>
    <t>Баппагаинская Сош</t>
  </si>
  <si>
    <t>Баппагаинская СОШ</t>
  </si>
  <si>
    <t>Бапагаинская СОШ</t>
  </si>
  <si>
    <t>Борогон</t>
  </si>
  <si>
    <t>-</t>
  </si>
  <si>
    <t>Халбакинская СОШ</t>
  </si>
  <si>
    <t>Хапмиеская СОШ</t>
  </si>
  <si>
    <t>Хампинская СОШ</t>
  </si>
  <si>
    <t>Тогусская СОШ</t>
  </si>
  <si>
    <t>Тогуская СОШ</t>
  </si>
  <si>
    <t>2 Кюлятская СОШ</t>
  </si>
  <si>
    <t>ВСОШ 1</t>
  </si>
  <si>
    <t>ВСОШ1</t>
  </si>
  <si>
    <t>кеданда</t>
  </si>
  <si>
    <t>лекечен</t>
  </si>
  <si>
    <t>Чернышевск</t>
  </si>
  <si>
    <t>Югюлятская СОШ</t>
  </si>
  <si>
    <t>югюлят</t>
  </si>
  <si>
    <t>ВСОШ2</t>
  </si>
  <si>
    <t>ВНОШ 1</t>
  </si>
  <si>
    <t>ВНОШ1</t>
  </si>
  <si>
    <t>Внош1</t>
  </si>
  <si>
    <t>ВСОШ3</t>
  </si>
  <si>
    <t xml:space="preserve">ВСОШ3 </t>
  </si>
  <si>
    <t>Тылгынинская СОШ</t>
  </si>
  <si>
    <t>Тылгыны</t>
  </si>
  <si>
    <t>Численность обучающихся</t>
  </si>
  <si>
    <t>(из гр. 3)</t>
  </si>
  <si>
    <t xml:space="preserve"> (из гр. 7) </t>
  </si>
  <si>
    <t>(из гр. 11)</t>
  </si>
  <si>
    <t>Кэчээри Тосу</t>
  </si>
  <si>
    <t>Кысыл Сыр Радуга</t>
  </si>
  <si>
    <t>Художественная направленность</t>
  </si>
  <si>
    <t>физкультурно-спортивная направленность</t>
  </si>
  <si>
    <t>КысылСыр Радуга</t>
  </si>
  <si>
    <t>Физкультурно спортивная направленность</t>
  </si>
  <si>
    <t>Общий итог</t>
  </si>
  <si>
    <t>Чинэкэ сулусчаан</t>
  </si>
  <si>
    <t>Сулусчаан чинэкэ</t>
  </si>
  <si>
    <t>Сулусчаан Чинэкэ</t>
  </si>
  <si>
    <t>сулусчаан чинэкэ</t>
  </si>
  <si>
    <t>МБУ ДО "ЦНТТУ"</t>
  </si>
  <si>
    <t>МБУ ДО "Кэскил"</t>
  </si>
  <si>
    <t>МБУ ДО "ДЮСШ"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</si>
</sst>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3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2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 indent="3"/>
    </xf>
    <xf numFmtId="0" fontId="2" fillId="3" borderId="1" xfId="0" applyFont="1" applyFill="1" applyBorder="1" applyAlignment="1">
      <alignment horizontal="left" vertical="top" wrapText="1" indent="1"/>
    </xf>
    <xf numFmtId="0" fontId="0" fillId="3" borderId="0" xfId="0" applyFill="1"/>
    <xf numFmtId="0" fontId="2" fillId="3" borderId="1" xfId="0" applyFont="1" applyFill="1" applyBorder="1" applyAlignment="1">
      <alignment horizontal="left" vertical="top" wrapText="1" indent="3"/>
    </xf>
    <xf numFmtId="0" fontId="6" fillId="0" borderId="0" xfId="0" applyFont="1"/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2" fillId="2" borderId="1" xfId="0" applyFont="1" applyFill="1" applyBorder="1" applyAlignment="1">
      <alignment horizontal="left" wrapText="1" indent="2"/>
    </xf>
    <xf numFmtId="0" fontId="7" fillId="0" borderId="1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 inden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left" vertical="top" wrapText="1" indent="3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 indent="3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 indent="2"/>
    </xf>
    <xf numFmtId="0" fontId="2" fillId="0" borderId="2" xfId="0" applyFont="1" applyBorder="1"/>
    <xf numFmtId="0" fontId="2" fillId="2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center" wrapText="1"/>
    </xf>
    <xf numFmtId="0" fontId="7" fillId="0" borderId="2" xfId="0" applyFont="1" applyBorder="1"/>
    <xf numFmtId="0" fontId="7" fillId="0" borderId="4" xfId="0" applyFont="1" applyBorder="1"/>
    <xf numFmtId="0" fontId="2" fillId="3" borderId="2" xfId="0" applyFont="1" applyFill="1" applyBorder="1" applyAlignment="1">
      <alignment horizontal="left" wrapText="1" indent="2"/>
    </xf>
    <xf numFmtId="0" fontId="2" fillId="3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justify" vertical="top" wrapText="1"/>
    </xf>
    <xf numFmtId="0" fontId="0" fillId="0" borderId="2" xfId="0" applyBorder="1"/>
    <xf numFmtId="0" fontId="2" fillId="2" borderId="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vertical="top" wrapText="1" indent="1"/>
    </xf>
    <xf numFmtId="0" fontId="2" fillId="4" borderId="2" xfId="0" applyFont="1" applyFill="1" applyBorder="1" applyAlignment="1">
      <alignment wrapText="1"/>
    </xf>
    <xf numFmtId="0" fontId="0" fillId="4" borderId="0" xfId="0" applyFill="1"/>
    <xf numFmtId="0" fontId="0" fillId="4" borderId="1" xfId="0" applyFill="1" applyBorder="1"/>
    <xf numFmtId="0" fontId="7" fillId="4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2" fillId="3" borderId="1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7" fillId="4" borderId="3" xfId="0" applyFont="1" applyFill="1" applyBorder="1"/>
    <xf numFmtId="0" fontId="8" fillId="5" borderId="0" xfId="0" applyFont="1" applyFill="1"/>
    <xf numFmtId="0" fontId="1" fillId="4" borderId="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/>
    </xf>
    <xf numFmtId="0" fontId="0" fillId="0" borderId="8" xfId="0" applyBorder="1"/>
    <xf numFmtId="0" fontId="1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0" fillId="2" borderId="1" xfId="0" applyFill="1" applyBorder="1"/>
    <xf numFmtId="0" fontId="9" fillId="0" borderId="1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1"/>
    </xf>
    <xf numFmtId="0" fontId="2" fillId="2" borderId="10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0" xfId="0" applyFill="1"/>
    <xf numFmtId="0" fontId="2" fillId="6" borderId="2" xfId="0" applyFont="1" applyFill="1" applyBorder="1" applyAlignment="1">
      <alignment horizontal="justify" vertical="top" wrapText="1"/>
    </xf>
    <xf numFmtId="0" fontId="2" fillId="6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0" fillId="6" borderId="1" xfId="0" applyFill="1" applyBorder="1"/>
    <xf numFmtId="0" fontId="2" fillId="7" borderId="2" xfId="0" applyFont="1" applyFill="1" applyBorder="1" applyAlignment="1">
      <alignment horizontal="justify" vertical="top" wrapText="1"/>
    </xf>
    <xf numFmtId="0" fontId="2" fillId="7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3"/>
    </xf>
    <xf numFmtId="0" fontId="2" fillId="0" borderId="8" xfId="0" applyFont="1" applyFill="1" applyBorder="1" applyAlignment="1">
      <alignment horizontal="center" wrapText="1"/>
    </xf>
    <xf numFmtId="0" fontId="0" fillId="2" borderId="8" xfId="0" applyFill="1" applyBorder="1"/>
    <xf numFmtId="0" fontId="0" fillId="3" borderId="8" xfId="0" applyFill="1" applyBorder="1"/>
    <xf numFmtId="0" fontId="0" fillId="2" borderId="7" xfId="0" applyFill="1" applyBorder="1"/>
    <xf numFmtId="0" fontId="0" fillId="0" borderId="6" xfId="0" applyBorder="1"/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2" fillId="6" borderId="2" xfId="0" applyFont="1" applyFill="1" applyBorder="1" applyAlignment="1">
      <alignment horizontal="left" vertical="top" wrapText="1" indent="1"/>
    </xf>
    <xf numFmtId="0" fontId="7" fillId="6" borderId="1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left" vertical="top" wrapText="1" indent="3"/>
    </xf>
    <xf numFmtId="0" fontId="2" fillId="7" borderId="2" xfId="0" applyFont="1" applyFill="1" applyBorder="1" applyAlignment="1">
      <alignment horizontal="left" vertical="top" wrapText="1" indent="3"/>
    </xf>
    <xf numFmtId="0" fontId="2" fillId="5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 indent="2"/>
    </xf>
    <xf numFmtId="0" fontId="2" fillId="2" borderId="2" xfId="0" applyFont="1" applyFill="1" applyBorder="1" applyAlignment="1">
      <alignment wrapText="1"/>
    </xf>
    <xf numFmtId="0" fontId="0" fillId="4" borderId="2" xfId="0" applyFill="1" applyBorder="1"/>
    <xf numFmtId="0" fontId="0" fillId="7" borderId="0" xfId="0" applyFill="1"/>
    <xf numFmtId="0" fontId="2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7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0" fillId="7" borderId="1" xfId="0" applyFill="1" applyBorder="1"/>
    <xf numFmtId="0" fontId="9" fillId="4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right"/>
    </xf>
    <xf numFmtId="0" fontId="10" fillId="7" borderId="2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wrapText="1"/>
    </xf>
    <xf numFmtId="0" fontId="0" fillId="5" borderId="5" xfId="0" applyFill="1" applyBorder="1"/>
    <xf numFmtId="0" fontId="9" fillId="3" borderId="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4" borderId="1" xfId="0" applyFont="1" applyFill="1" applyBorder="1" applyAlignment="1">
      <alignment horizontal="justify" vertical="top" wrapText="1"/>
    </xf>
    <xf numFmtId="0" fontId="2" fillId="7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pane xSplit="1" ySplit="2" topLeftCell="E18" activePane="bottomRight" state="frozen"/>
      <selection pane="topRight" activeCell="B1" sqref="B1"/>
      <selection pane="bottomLeft" activeCell="A3" sqref="A3"/>
      <selection pane="bottomRight" activeCell="A24" sqref="A24"/>
    </sheetView>
  </sheetViews>
  <sheetFormatPr defaultRowHeight="15"/>
  <cols>
    <col min="1" max="1" width="33.85546875" customWidth="1"/>
    <col min="4" max="4" width="14.5703125" customWidth="1"/>
    <col min="5" max="5" width="20.28515625" customWidth="1"/>
    <col min="7" max="7" width="17.5703125" customWidth="1"/>
    <col min="8" max="8" width="10" customWidth="1"/>
    <col min="9" max="9" width="22.42578125" customWidth="1"/>
    <col min="11" max="12" width="16" customWidth="1"/>
    <col min="13" max="13" width="21.5703125" customWidth="1"/>
  </cols>
  <sheetData>
    <row r="1" spans="1:13" ht="31.5" customHeight="1">
      <c r="A1" s="63" t="s">
        <v>0</v>
      </c>
      <c r="B1" s="165" t="s">
        <v>2</v>
      </c>
      <c r="C1" s="165" t="s">
        <v>3</v>
      </c>
      <c r="D1" s="162" t="s">
        <v>79</v>
      </c>
      <c r="E1" s="163"/>
      <c r="F1" s="164" t="s">
        <v>4</v>
      </c>
      <c r="G1" s="164"/>
      <c r="H1" s="164"/>
      <c r="I1" s="164"/>
      <c r="J1" s="164" t="s">
        <v>5</v>
      </c>
      <c r="K1" s="164"/>
      <c r="L1" s="164"/>
      <c r="M1" s="164"/>
    </row>
    <row r="2" spans="1:13" ht="71.25" customHeight="1">
      <c r="A2" s="63" t="s">
        <v>1</v>
      </c>
      <c r="B2" s="165"/>
      <c r="C2" s="165"/>
      <c r="D2" s="63" t="s">
        <v>80</v>
      </c>
      <c r="E2" s="63" t="s">
        <v>81</v>
      </c>
      <c r="F2" s="63" t="s">
        <v>6</v>
      </c>
      <c r="G2" s="63" t="s">
        <v>7</v>
      </c>
      <c r="H2" s="63" t="s">
        <v>80</v>
      </c>
      <c r="I2" s="63" t="s">
        <v>81</v>
      </c>
      <c r="J2" s="63" t="s">
        <v>6</v>
      </c>
      <c r="K2" s="63" t="s">
        <v>8</v>
      </c>
      <c r="L2" s="63" t="s">
        <v>80</v>
      </c>
      <c r="M2" s="63" t="s">
        <v>81</v>
      </c>
    </row>
    <row r="3" spans="1:13">
      <c r="A3" s="66">
        <v>1</v>
      </c>
      <c r="B3" s="66">
        <v>3</v>
      </c>
      <c r="C3" s="66">
        <v>4</v>
      </c>
      <c r="D3" s="66">
        <v>5</v>
      </c>
      <c r="E3" s="66">
        <v>6</v>
      </c>
      <c r="F3" s="66">
        <v>7</v>
      </c>
      <c r="G3" s="66">
        <v>8</v>
      </c>
      <c r="H3" s="66">
        <v>9</v>
      </c>
      <c r="I3" s="66">
        <v>10</v>
      </c>
      <c r="J3" s="66">
        <v>11</v>
      </c>
      <c r="K3" s="66">
        <v>12</v>
      </c>
      <c r="L3" s="66">
        <v>13</v>
      </c>
      <c r="M3" s="66">
        <v>14</v>
      </c>
    </row>
    <row r="4" spans="1:13" ht="40.5" customHeight="1">
      <c r="A4" s="75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 s="11" t="s">
        <v>10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>
      <c r="A6" s="14" t="s">
        <v>146</v>
      </c>
      <c r="B6" s="15">
        <v>312</v>
      </c>
      <c r="C6" s="15">
        <v>66</v>
      </c>
      <c r="D6" s="15">
        <v>0</v>
      </c>
      <c r="E6" s="15">
        <v>312</v>
      </c>
      <c r="F6" s="15">
        <v>4</v>
      </c>
      <c r="G6" s="15">
        <v>1</v>
      </c>
      <c r="H6" s="15">
        <v>0</v>
      </c>
      <c r="I6" s="15">
        <v>0</v>
      </c>
      <c r="J6" s="15">
        <v>2</v>
      </c>
      <c r="K6" s="15">
        <v>1</v>
      </c>
      <c r="L6" s="15">
        <v>0</v>
      </c>
      <c r="M6" s="15">
        <v>0</v>
      </c>
    </row>
    <row r="7" spans="1:13">
      <c r="A7" s="53" t="s">
        <v>147</v>
      </c>
      <c r="B7" s="15">
        <v>315</v>
      </c>
      <c r="C7" s="15">
        <v>135</v>
      </c>
      <c r="D7" s="15">
        <v>22</v>
      </c>
      <c r="E7" s="15">
        <v>315</v>
      </c>
      <c r="F7" s="15">
        <v>12</v>
      </c>
      <c r="G7" s="15">
        <v>1</v>
      </c>
      <c r="H7" s="15">
        <v>0</v>
      </c>
      <c r="I7" s="15">
        <v>12</v>
      </c>
      <c r="J7" s="15">
        <v>2</v>
      </c>
      <c r="K7" s="15">
        <v>2</v>
      </c>
      <c r="L7" s="15"/>
      <c r="M7" s="15">
        <v>2</v>
      </c>
    </row>
    <row r="8" spans="1:13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>
      <c r="A9" s="53"/>
      <c r="B9" s="56">
        <f ca="1">SUM(B6:B23)</f>
        <v>1546</v>
      </c>
      <c r="C9" s="56">
        <f ca="1">SUM(C6:C23)</f>
        <v>438</v>
      </c>
      <c r="D9" s="56">
        <f ca="1">SUM(D6:D23)</f>
        <v>22</v>
      </c>
      <c r="E9" s="56">
        <f>SUM(E6:E8)</f>
        <v>627</v>
      </c>
      <c r="F9" s="56">
        <f t="shared" ref="F9:M9" si="0">SUM(F6:F8)</f>
        <v>16</v>
      </c>
      <c r="G9" s="56">
        <f t="shared" si="0"/>
        <v>2</v>
      </c>
      <c r="H9" s="56">
        <f t="shared" si="0"/>
        <v>0</v>
      </c>
      <c r="I9" s="56">
        <f t="shared" si="0"/>
        <v>12</v>
      </c>
      <c r="J9" s="56">
        <f t="shared" si="0"/>
        <v>4</v>
      </c>
      <c r="K9" s="56">
        <f t="shared" si="0"/>
        <v>3</v>
      </c>
      <c r="L9" s="56">
        <f t="shared" si="0"/>
        <v>0</v>
      </c>
      <c r="M9" s="56">
        <f t="shared" si="0"/>
        <v>2</v>
      </c>
    </row>
    <row r="10" spans="1:13">
      <c r="A10" s="11" t="s">
        <v>11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15"/>
      <c r="M10" s="15"/>
    </row>
    <row r="11" spans="1:13">
      <c r="A11" s="14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5"/>
      <c r="M11" s="15"/>
    </row>
    <row r="12" spans="1:13">
      <c r="A12" s="11" t="s">
        <v>12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15"/>
      <c r="M12" s="15"/>
    </row>
    <row r="13" spans="1:13">
      <c r="A13" s="53" t="s">
        <v>147</v>
      </c>
      <c r="B13" s="57">
        <v>25</v>
      </c>
      <c r="C13" s="57">
        <v>11</v>
      </c>
      <c r="D13" s="57"/>
      <c r="E13" s="57">
        <v>25</v>
      </c>
      <c r="F13" s="57"/>
      <c r="G13" s="57"/>
      <c r="H13" s="57"/>
      <c r="I13" s="57"/>
      <c r="J13" s="57">
        <v>1</v>
      </c>
      <c r="K13" s="57"/>
      <c r="L13" s="57"/>
      <c r="M13" s="57">
        <v>1</v>
      </c>
    </row>
    <row r="14" spans="1:13" ht="15.75">
      <c r="A14" s="11" t="s">
        <v>13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 ht="15.75">
      <c r="A15" s="53" t="s">
        <v>147</v>
      </c>
      <c r="B15" s="83">
        <v>343</v>
      </c>
      <c r="C15" s="83">
        <v>182</v>
      </c>
      <c r="D15" s="83"/>
      <c r="E15" s="83">
        <v>343</v>
      </c>
      <c r="F15" s="83">
        <v>8</v>
      </c>
      <c r="G15" s="83">
        <v>3</v>
      </c>
      <c r="H15" s="83"/>
      <c r="I15" s="83">
        <v>8</v>
      </c>
      <c r="J15" s="83">
        <v>1</v>
      </c>
      <c r="K15" s="83">
        <v>1</v>
      </c>
      <c r="L15" s="83"/>
      <c r="M15" s="83">
        <v>1</v>
      </c>
    </row>
    <row r="16" spans="1:13">
      <c r="A16" s="11" t="s">
        <v>15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5"/>
      <c r="M16" s="15"/>
    </row>
    <row r="17" spans="1:13">
      <c r="A17" s="76" t="s">
        <v>84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15"/>
      <c r="M17" s="15"/>
    </row>
    <row r="18" spans="1:13">
      <c r="A18" s="53" t="s">
        <v>147</v>
      </c>
      <c r="B18" s="57">
        <v>344</v>
      </c>
      <c r="C18" s="57">
        <v>239</v>
      </c>
      <c r="D18" s="57"/>
      <c r="E18" s="57">
        <v>344</v>
      </c>
      <c r="F18" s="57">
        <v>6</v>
      </c>
      <c r="G18" s="57">
        <v>4</v>
      </c>
      <c r="H18" s="57"/>
      <c r="I18" s="57">
        <v>6</v>
      </c>
      <c r="J18" s="57">
        <v>3</v>
      </c>
      <c r="K18" s="57">
        <v>2</v>
      </c>
      <c r="L18" s="57"/>
      <c r="M18" s="57">
        <v>3</v>
      </c>
    </row>
    <row r="19" spans="1:13">
      <c r="A19" s="5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15"/>
      <c r="M20" s="15"/>
    </row>
    <row r="21" spans="1:13" ht="25.5">
      <c r="A21" s="76" t="s">
        <v>85</v>
      </c>
      <c r="B21" s="52"/>
      <c r="C21" s="52"/>
      <c r="D21" s="52"/>
      <c r="E21" s="52"/>
      <c r="F21" s="15"/>
      <c r="G21" s="15"/>
      <c r="H21" s="15"/>
      <c r="I21" s="15"/>
      <c r="J21" s="15"/>
      <c r="K21" s="15"/>
      <c r="L21" s="15"/>
      <c r="M21" s="15"/>
    </row>
    <row r="22" spans="1:13">
      <c r="A22" s="53" t="s">
        <v>147</v>
      </c>
      <c r="B22" s="79">
        <v>139</v>
      </c>
      <c r="C22" s="79">
        <v>57</v>
      </c>
      <c r="D22" s="84"/>
      <c r="E22" s="15">
        <v>139</v>
      </c>
      <c r="F22" s="15">
        <v>2</v>
      </c>
      <c r="G22" s="15"/>
      <c r="H22" s="15"/>
      <c r="I22" s="15">
        <v>2</v>
      </c>
      <c r="J22" s="15">
        <v>1</v>
      </c>
      <c r="K22" s="15"/>
      <c r="L22" s="15"/>
      <c r="M22" s="15">
        <v>1</v>
      </c>
    </row>
    <row r="23" spans="1:13">
      <c r="A23" s="53" t="s">
        <v>148</v>
      </c>
      <c r="B23" s="41">
        <v>919</v>
      </c>
      <c r="C23" s="41">
        <v>237</v>
      </c>
      <c r="D23" s="41"/>
      <c r="E23" s="15">
        <v>919</v>
      </c>
      <c r="F23" s="15">
        <v>40</v>
      </c>
      <c r="G23" s="15">
        <v>4</v>
      </c>
      <c r="H23" s="15"/>
      <c r="I23" s="15">
        <v>40</v>
      </c>
      <c r="J23" s="15"/>
      <c r="K23" s="15"/>
      <c r="L23" s="15"/>
      <c r="M23" s="15"/>
    </row>
    <row r="24" spans="1:13">
      <c r="A24" s="53"/>
      <c r="B24" s="15"/>
      <c r="C24" s="15"/>
      <c r="D24" s="15"/>
      <c r="E24" s="57">
        <f>SUM(E22:E23)</f>
        <v>1058</v>
      </c>
      <c r="F24" s="57">
        <f t="shared" ref="F24:M24" si="1">SUM(F22:F23)</f>
        <v>42</v>
      </c>
      <c r="G24" s="57">
        <f t="shared" si="1"/>
        <v>4</v>
      </c>
      <c r="H24" s="57">
        <f t="shared" si="1"/>
        <v>0</v>
      </c>
      <c r="I24" s="57">
        <f t="shared" si="1"/>
        <v>42</v>
      </c>
      <c r="J24" s="57">
        <f t="shared" si="1"/>
        <v>1</v>
      </c>
      <c r="K24" s="57">
        <f t="shared" si="1"/>
        <v>0</v>
      </c>
      <c r="L24" s="57">
        <f t="shared" si="1"/>
        <v>0</v>
      </c>
      <c r="M24" s="57">
        <f t="shared" si="1"/>
        <v>1</v>
      </c>
    </row>
    <row r="25" spans="1:13">
      <c r="A25" s="53"/>
      <c r="B25" s="85">
        <f ca="1">B9+B13+B15+B18+B22</f>
        <v>2397</v>
      </c>
      <c r="C25" s="85">
        <f t="shared" ref="C25:D25" ca="1" si="2">C9+C13+C15+C18+C22</f>
        <v>927</v>
      </c>
      <c r="D25" s="85">
        <f t="shared" ca="1" si="2"/>
        <v>22</v>
      </c>
      <c r="E25" s="85">
        <f>E9+E13+E15+E18+E24</f>
        <v>2397</v>
      </c>
      <c r="F25" s="85">
        <f t="shared" ref="F25:M25" si="3">F9+F13+F15+F18+F24</f>
        <v>72</v>
      </c>
      <c r="G25" s="85">
        <f t="shared" si="3"/>
        <v>13</v>
      </c>
      <c r="H25" s="85">
        <f t="shared" si="3"/>
        <v>0</v>
      </c>
      <c r="I25" s="85">
        <f t="shared" si="3"/>
        <v>68</v>
      </c>
      <c r="J25" s="85">
        <f t="shared" si="3"/>
        <v>10</v>
      </c>
      <c r="K25" s="85">
        <f t="shared" si="3"/>
        <v>6</v>
      </c>
      <c r="L25" s="85">
        <f t="shared" si="3"/>
        <v>0</v>
      </c>
      <c r="M25" s="85">
        <f t="shared" si="3"/>
        <v>8</v>
      </c>
    </row>
    <row r="26" spans="1:13">
      <c r="A26" s="53"/>
      <c r="B26" s="49"/>
      <c r="C26" s="49"/>
      <c r="D26" s="49"/>
      <c r="E26" s="49"/>
      <c r="F26" s="15"/>
      <c r="G26" s="15"/>
      <c r="H26" s="15"/>
      <c r="I26" s="15"/>
      <c r="J26" s="15"/>
      <c r="K26" s="15"/>
      <c r="L26" s="15"/>
      <c r="M26" s="15"/>
    </row>
    <row r="27" spans="1:13">
      <c r="A27" s="53"/>
      <c r="B27" s="51"/>
      <c r="C27" s="51"/>
      <c r="D27" s="51"/>
      <c r="E27" s="51"/>
      <c r="F27" s="41"/>
      <c r="G27" s="41"/>
      <c r="H27" s="41"/>
      <c r="I27" s="41"/>
      <c r="J27" s="41"/>
      <c r="K27" s="41"/>
      <c r="L27" s="15"/>
      <c r="M27" s="15"/>
    </row>
    <row r="28" spans="1:13">
      <c r="A28" s="53"/>
      <c r="B28" s="15"/>
      <c r="C28" s="15"/>
      <c r="D28" s="67"/>
      <c r="E28" s="67"/>
      <c r="F28" s="67"/>
      <c r="G28" s="41"/>
      <c r="H28" s="41"/>
      <c r="I28" s="41"/>
      <c r="J28" s="41"/>
      <c r="K28" s="41"/>
      <c r="L28" s="15"/>
      <c r="M28" s="15"/>
    </row>
    <row r="29" spans="1:13">
      <c r="A29" s="5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>
      <c r="A30" s="5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15"/>
      <c r="M30" s="15"/>
    </row>
    <row r="31" spans="1:13" ht="25.5">
      <c r="A31" s="11" t="s">
        <v>16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>
      <c r="A32" s="76" t="s">
        <v>86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5"/>
      <c r="M32" s="15"/>
    </row>
    <row r="33" spans="1:13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5"/>
      <c r="M33" s="15"/>
    </row>
    <row r="34" spans="1:13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5"/>
      <c r="M34" s="15"/>
    </row>
    <row r="35" spans="1:13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5"/>
      <c r="M35" s="15"/>
    </row>
    <row r="36" spans="1:13" ht="25.5">
      <c r="A36" s="11" t="s">
        <v>17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>
      <c r="A37" s="14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15"/>
      <c r="M37" s="15"/>
    </row>
    <row r="38" spans="1:13">
      <c r="A38" s="14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15"/>
      <c r="M38" s="15"/>
    </row>
    <row r="39" spans="1:13">
      <c r="A39" s="14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15"/>
      <c r="M39" s="15"/>
    </row>
    <row r="40" spans="1:13" ht="63.75">
      <c r="A40" s="11" t="s">
        <v>87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15"/>
      <c r="M40" s="15"/>
    </row>
    <row r="41" spans="1:13">
      <c r="A41" s="5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>
      <c r="A42" s="5"/>
      <c r="B42" s="5"/>
      <c r="C42" s="5"/>
      <c r="D42" s="5"/>
      <c r="E42" s="5"/>
      <c r="F42" s="5"/>
      <c r="G42" s="5"/>
    </row>
    <row r="43" spans="1:13">
      <c r="A43" s="5"/>
      <c r="B43" s="5"/>
      <c r="C43" s="5"/>
      <c r="D43" s="5"/>
      <c r="E43" s="5"/>
      <c r="F43" s="5"/>
      <c r="G43" s="5"/>
    </row>
  </sheetData>
  <mergeCells count="5">
    <mergeCell ref="D1:E1"/>
    <mergeCell ref="J1:M1"/>
    <mergeCell ref="F1:I1"/>
    <mergeCell ref="B1:B2"/>
    <mergeCell ref="C1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A20" sqref="A20"/>
    </sheetView>
  </sheetViews>
  <sheetFormatPr defaultRowHeight="15"/>
  <cols>
    <col min="1" max="1" width="28.42578125" customWidth="1"/>
  </cols>
  <sheetData>
    <row r="1" spans="1:11">
      <c r="A1" s="63" t="s">
        <v>0</v>
      </c>
      <c r="B1" s="165" t="s">
        <v>34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1:11">
      <c r="A2" s="63" t="s">
        <v>1</v>
      </c>
      <c r="B2" s="165" t="s">
        <v>35</v>
      </c>
      <c r="C2" s="165" t="s">
        <v>36</v>
      </c>
      <c r="D2" s="165" t="s">
        <v>37</v>
      </c>
      <c r="E2" s="165" t="s">
        <v>38</v>
      </c>
      <c r="F2" s="165" t="s">
        <v>39</v>
      </c>
      <c r="G2" s="165" t="s">
        <v>40</v>
      </c>
      <c r="H2" s="165" t="s">
        <v>41</v>
      </c>
      <c r="I2" s="165" t="s">
        <v>42</v>
      </c>
      <c r="J2" s="165" t="s">
        <v>43</v>
      </c>
      <c r="K2" s="63">
        <v>65</v>
      </c>
    </row>
    <row r="3" spans="1:11">
      <c r="A3" s="8"/>
      <c r="B3" s="165"/>
      <c r="C3" s="165"/>
      <c r="D3" s="165"/>
      <c r="E3" s="165"/>
      <c r="F3" s="165"/>
      <c r="G3" s="165"/>
      <c r="H3" s="165"/>
      <c r="I3" s="165"/>
      <c r="J3" s="165"/>
      <c r="K3" s="63" t="s">
        <v>44</v>
      </c>
    </row>
    <row r="4" spans="1:11" ht="81.75" customHeight="1">
      <c r="A4" s="22" t="s">
        <v>45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>
      <c r="A5" s="33" t="s">
        <v>73</v>
      </c>
      <c r="B5" s="63"/>
      <c r="C5" s="63">
        <v>1</v>
      </c>
      <c r="D5" s="63">
        <v>1</v>
      </c>
      <c r="E5" s="63">
        <v>3</v>
      </c>
      <c r="F5" s="63"/>
      <c r="G5" s="63"/>
      <c r="H5" s="63"/>
      <c r="I5" s="63"/>
      <c r="J5" s="63">
        <v>1</v>
      </c>
      <c r="K5" s="63"/>
    </row>
    <row r="6" spans="1:11">
      <c r="A6" s="33" t="s">
        <v>77</v>
      </c>
      <c r="B6" s="30">
        <v>1</v>
      </c>
      <c r="C6" s="30">
        <v>4</v>
      </c>
      <c r="D6" s="30">
        <v>5</v>
      </c>
      <c r="E6" s="30">
        <v>2</v>
      </c>
      <c r="F6" s="30">
        <v>3</v>
      </c>
      <c r="G6" s="30">
        <v>3</v>
      </c>
      <c r="H6" s="30">
        <v>1</v>
      </c>
      <c r="I6" s="30">
        <v>3</v>
      </c>
      <c r="J6" s="30"/>
      <c r="K6" s="30"/>
    </row>
    <row r="7" spans="1:11">
      <c r="A7" s="33" t="s">
        <v>78</v>
      </c>
      <c r="B7" s="63">
        <v>2</v>
      </c>
      <c r="C7" s="63">
        <v>11</v>
      </c>
      <c r="D7" s="63">
        <v>8</v>
      </c>
      <c r="E7" s="63">
        <v>3</v>
      </c>
      <c r="F7" s="63">
        <v>7</v>
      </c>
      <c r="G7" s="63">
        <v>2</v>
      </c>
      <c r="H7" s="63">
        <v>3</v>
      </c>
      <c r="I7" s="63">
        <v>1</v>
      </c>
      <c r="J7" s="63">
        <v>3</v>
      </c>
      <c r="K7" s="63"/>
    </row>
    <row r="8" spans="1:11">
      <c r="A8" s="33"/>
      <c r="B8" s="56">
        <f t="shared" ref="B8:K8" si="0">SUM(B5:B7)</f>
        <v>3</v>
      </c>
      <c r="C8" s="56">
        <f t="shared" si="0"/>
        <v>16</v>
      </c>
      <c r="D8" s="56">
        <f t="shared" si="0"/>
        <v>14</v>
      </c>
      <c r="E8" s="56">
        <f t="shared" si="0"/>
        <v>8</v>
      </c>
      <c r="F8" s="56">
        <f t="shared" si="0"/>
        <v>10</v>
      </c>
      <c r="G8" s="56">
        <f t="shared" si="0"/>
        <v>5</v>
      </c>
      <c r="H8" s="56">
        <f t="shared" si="0"/>
        <v>4</v>
      </c>
      <c r="I8" s="56">
        <f t="shared" si="0"/>
        <v>4</v>
      </c>
      <c r="J8" s="56">
        <f t="shared" si="0"/>
        <v>4</v>
      </c>
      <c r="K8" s="56">
        <f t="shared" si="0"/>
        <v>0</v>
      </c>
    </row>
    <row r="9" spans="1:11" ht="26.25">
      <c r="A9" s="24" t="s">
        <v>32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>
      <c r="A10" s="33" t="s">
        <v>73</v>
      </c>
      <c r="B10" s="30"/>
      <c r="C10" s="30"/>
      <c r="D10" s="30">
        <v>1</v>
      </c>
      <c r="E10" s="30">
        <v>2</v>
      </c>
      <c r="F10" s="30"/>
      <c r="G10" s="30"/>
      <c r="H10" s="30"/>
      <c r="I10" s="30"/>
      <c r="J10" s="30">
        <v>1</v>
      </c>
      <c r="K10" s="30"/>
    </row>
    <row r="11" spans="1:11">
      <c r="A11" s="33" t="s">
        <v>77</v>
      </c>
      <c r="B11" s="63"/>
      <c r="C11" s="63">
        <v>1</v>
      </c>
      <c r="D11" s="63">
        <v>1</v>
      </c>
      <c r="E11" s="63"/>
      <c r="F11" s="63">
        <v>1</v>
      </c>
      <c r="G11" s="63">
        <v>3</v>
      </c>
      <c r="H11" s="63">
        <v>1</v>
      </c>
      <c r="I11" s="63"/>
      <c r="J11" s="63"/>
      <c r="K11" s="63"/>
    </row>
    <row r="12" spans="1:11">
      <c r="A12" s="9" t="s">
        <v>78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>
      <c r="A13" s="9"/>
      <c r="B13" s="57"/>
      <c r="C13" s="57">
        <f>SUM(C10:C12)</f>
        <v>1</v>
      </c>
      <c r="D13" s="57">
        <f t="shared" ref="D13:K13" si="1">SUM(D10:D12)</f>
        <v>2</v>
      </c>
      <c r="E13" s="57">
        <f t="shared" si="1"/>
        <v>2</v>
      </c>
      <c r="F13" s="57">
        <f t="shared" si="1"/>
        <v>1</v>
      </c>
      <c r="G13" s="57">
        <f t="shared" si="1"/>
        <v>3</v>
      </c>
      <c r="H13" s="57">
        <f t="shared" si="1"/>
        <v>1</v>
      </c>
      <c r="I13" s="57">
        <f t="shared" si="1"/>
        <v>0</v>
      </c>
      <c r="J13" s="57">
        <f t="shared" si="1"/>
        <v>1</v>
      </c>
      <c r="K13" s="57">
        <f t="shared" si="1"/>
        <v>0</v>
      </c>
    </row>
    <row r="14" spans="1:11">
      <c r="A14" s="22" t="s">
        <v>46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>
      <c r="A15" s="33" t="s">
        <v>73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>
      <c r="A16" s="33" t="s">
        <v>77</v>
      </c>
      <c r="B16" s="63"/>
      <c r="C16" s="63">
        <v>3</v>
      </c>
      <c r="D16" s="63">
        <v>4</v>
      </c>
      <c r="E16" s="63">
        <v>1</v>
      </c>
      <c r="F16" s="63">
        <v>3</v>
      </c>
      <c r="G16" s="63">
        <v>3</v>
      </c>
      <c r="H16" s="63">
        <v>1</v>
      </c>
      <c r="I16" s="63">
        <v>3</v>
      </c>
      <c r="J16" s="63"/>
      <c r="K16" s="63"/>
    </row>
    <row r="17" spans="1:11">
      <c r="A17" s="9" t="s">
        <v>78</v>
      </c>
      <c r="B17" s="43"/>
      <c r="C17" s="43">
        <v>1</v>
      </c>
      <c r="D17" s="43">
        <v>1</v>
      </c>
      <c r="E17" s="43"/>
      <c r="F17" s="43">
        <v>1</v>
      </c>
      <c r="G17" s="43"/>
      <c r="H17" s="43"/>
      <c r="I17" s="43"/>
      <c r="J17" s="43"/>
      <c r="K17" s="43"/>
    </row>
    <row r="18" spans="1:11">
      <c r="A18" s="25"/>
      <c r="B18" s="81"/>
      <c r="C18" s="81">
        <f>SUM(C15:C17)</f>
        <v>4</v>
      </c>
      <c r="D18" s="81">
        <f t="shared" ref="D18:K18" si="2">SUM(D15:D17)</f>
        <v>5</v>
      </c>
      <c r="E18" s="81">
        <f t="shared" si="2"/>
        <v>1</v>
      </c>
      <c r="F18" s="81">
        <f t="shared" si="2"/>
        <v>4</v>
      </c>
      <c r="G18" s="81">
        <f t="shared" si="2"/>
        <v>3</v>
      </c>
      <c r="H18" s="81">
        <f t="shared" si="2"/>
        <v>1</v>
      </c>
      <c r="I18" s="81">
        <f t="shared" si="2"/>
        <v>3</v>
      </c>
      <c r="J18" s="81">
        <f t="shared" si="2"/>
        <v>0</v>
      </c>
      <c r="K18" s="81">
        <f t="shared" si="2"/>
        <v>0</v>
      </c>
    </row>
    <row r="19" spans="1:11">
      <c r="A19" s="46"/>
      <c r="B19" s="30"/>
      <c r="C19" s="37"/>
      <c r="D19" s="37"/>
      <c r="E19" s="37"/>
      <c r="F19" s="37"/>
      <c r="G19" s="30"/>
      <c r="H19" s="30"/>
      <c r="I19" s="30"/>
      <c r="J19" s="30"/>
      <c r="K19" s="30"/>
    </row>
    <row r="20" spans="1:11">
      <c r="A20" s="144" t="s">
        <v>141</v>
      </c>
      <c r="B20" s="80">
        <f>B8+B13+B18</f>
        <v>3</v>
      </c>
      <c r="C20" s="80">
        <f t="shared" ref="C20:K20" si="3">C8+C13+C18</f>
        <v>21</v>
      </c>
      <c r="D20" s="80">
        <f t="shared" si="3"/>
        <v>21</v>
      </c>
      <c r="E20" s="80">
        <f t="shared" si="3"/>
        <v>11</v>
      </c>
      <c r="F20" s="80">
        <f t="shared" si="3"/>
        <v>15</v>
      </c>
      <c r="G20" s="80">
        <f t="shared" si="3"/>
        <v>11</v>
      </c>
      <c r="H20" s="80">
        <f t="shared" si="3"/>
        <v>6</v>
      </c>
      <c r="I20" s="80">
        <f t="shared" si="3"/>
        <v>7</v>
      </c>
      <c r="J20" s="80">
        <f t="shared" si="3"/>
        <v>5</v>
      </c>
      <c r="K20" s="80">
        <f t="shared" si="3"/>
        <v>0</v>
      </c>
    </row>
    <row r="21" spans="1:11">
      <c r="A21" s="25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>
      <c r="A22" s="3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>
      <c r="A23" s="3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>
      <c r="A25" s="33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>
      <c r="A26" s="25"/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>
      <c r="A27" s="33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>
      <c r="A28" s="46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>
      <c r="A29" s="46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>
      <c r="A30" s="25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>
      <c r="A31" s="33"/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</sheetData>
  <mergeCells count="10">
    <mergeCell ref="B1:K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74"/>
  <sheetViews>
    <sheetView zoomScale="48" zoomScaleNormal="48" workbookViewId="0">
      <pane ySplit="5" topLeftCell="A51" activePane="bottomLeft" state="frozen"/>
      <selection pane="bottomLeft" activeCell="A68" sqref="A68"/>
    </sheetView>
  </sheetViews>
  <sheetFormatPr defaultRowHeight="15"/>
  <cols>
    <col min="1" max="1" width="58.5703125" customWidth="1"/>
  </cols>
  <sheetData>
    <row r="3" spans="1:12" ht="20.100000000000001" customHeight="1">
      <c r="A3" s="1" t="s">
        <v>0</v>
      </c>
      <c r="B3" s="165" t="s">
        <v>34</v>
      </c>
      <c r="C3" s="165"/>
      <c r="D3" s="165"/>
      <c r="E3" s="165"/>
      <c r="F3" s="165"/>
      <c r="G3" s="165"/>
      <c r="H3" s="165"/>
      <c r="I3" s="165"/>
      <c r="J3" s="165"/>
      <c r="K3" s="165"/>
    </row>
    <row r="4" spans="1:12" ht="20.100000000000001" customHeight="1">
      <c r="A4" s="1" t="s">
        <v>1</v>
      </c>
      <c r="B4" s="165" t="s">
        <v>35</v>
      </c>
      <c r="C4" s="165" t="s">
        <v>36</v>
      </c>
      <c r="D4" s="165" t="s">
        <v>37</v>
      </c>
      <c r="E4" s="165" t="s">
        <v>38</v>
      </c>
      <c r="F4" s="165" t="s">
        <v>39</v>
      </c>
      <c r="G4" s="165" t="s">
        <v>40</v>
      </c>
      <c r="H4" s="165" t="s">
        <v>41</v>
      </c>
      <c r="I4" s="165" t="s">
        <v>42</v>
      </c>
      <c r="J4" s="165" t="s">
        <v>43</v>
      </c>
      <c r="K4" s="1">
        <v>65</v>
      </c>
    </row>
    <row r="5" spans="1:12" ht="20.100000000000001" customHeight="1">
      <c r="A5" s="8"/>
      <c r="B5" s="165"/>
      <c r="C5" s="165"/>
      <c r="D5" s="165"/>
      <c r="E5" s="165"/>
      <c r="F5" s="165"/>
      <c r="G5" s="165"/>
      <c r="H5" s="165"/>
      <c r="I5" s="165"/>
      <c r="J5" s="165"/>
      <c r="K5" s="1" t="s">
        <v>44</v>
      </c>
    </row>
    <row r="6" spans="1:12" ht="54.75" customHeight="1">
      <c r="A6" s="22" t="s">
        <v>45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23"/>
    </row>
    <row r="7" spans="1:12" ht="15" customHeight="1">
      <c r="A7" s="33" t="s">
        <v>51</v>
      </c>
      <c r="B7" s="90"/>
      <c r="C7" s="90"/>
      <c r="D7" s="90">
        <v>1</v>
      </c>
      <c r="E7" s="90"/>
      <c r="F7" s="90"/>
      <c r="G7" s="90"/>
      <c r="H7" s="90"/>
      <c r="I7" s="90"/>
      <c r="J7" s="90"/>
      <c r="K7" s="90"/>
    </row>
    <row r="8" spans="1:12" ht="15" customHeight="1">
      <c r="A8" s="33" t="s">
        <v>52</v>
      </c>
      <c r="B8" s="90">
        <v>1</v>
      </c>
      <c r="C8" s="90">
        <v>0</v>
      </c>
      <c r="D8" s="90">
        <v>0</v>
      </c>
      <c r="E8" s="90">
        <v>1</v>
      </c>
      <c r="F8" s="90">
        <v>0</v>
      </c>
      <c r="G8" s="90">
        <v>0</v>
      </c>
      <c r="H8" s="90">
        <v>0</v>
      </c>
      <c r="I8" s="90">
        <v>1</v>
      </c>
      <c r="J8" s="90">
        <v>0</v>
      </c>
      <c r="K8" s="90">
        <v>0</v>
      </c>
    </row>
    <row r="9" spans="1:12" ht="15" customHeight="1">
      <c r="A9" s="33" t="s">
        <v>130</v>
      </c>
      <c r="B9" s="90"/>
      <c r="C9" s="90"/>
      <c r="D9" s="90">
        <v>2</v>
      </c>
      <c r="E9" s="90"/>
      <c r="F9" s="90">
        <v>1</v>
      </c>
      <c r="G9" s="90"/>
      <c r="H9" s="90"/>
      <c r="I9" s="90"/>
      <c r="J9" s="90"/>
      <c r="K9" s="90"/>
    </row>
    <row r="10" spans="1:12" ht="15" customHeight="1">
      <c r="A10" s="33" t="s">
        <v>53</v>
      </c>
      <c r="B10" s="90"/>
      <c r="C10" s="90">
        <v>2</v>
      </c>
      <c r="D10" s="90">
        <v>2</v>
      </c>
      <c r="E10" s="90">
        <v>3</v>
      </c>
      <c r="F10" s="90">
        <v>2</v>
      </c>
      <c r="G10" s="90">
        <v>1</v>
      </c>
      <c r="H10" s="90"/>
      <c r="I10" s="90">
        <v>1</v>
      </c>
      <c r="J10" s="90"/>
      <c r="K10" s="90"/>
    </row>
    <row r="11" spans="1:12" ht="15" customHeight="1">
      <c r="A11" s="33" t="s">
        <v>55</v>
      </c>
      <c r="B11" s="90"/>
      <c r="C11" s="90"/>
      <c r="D11" s="90"/>
      <c r="E11" s="90"/>
      <c r="F11" s="90"/>
      <c r="G11" s="90">
        <v>1</v>
      </c>
      <c r="H11" s="90"/>
      <c r="I11" s="90"/>
      <c r="J11" s="90"/>
      <c r="K11" s="90"/>
    </row>
    <row r="12" spans="1:12" ht="15" customHeight="1">
      <c r="A12" s="33" t="s">
        <v>57</v>
      </c>
      <c r="B12" s="90"/>
      <c r="C12" s="90"/>
      <c r="D12" s="90">
        <v>2</v>
      </c>
      <c r="E12" s="90"/>
      <c r="F12" s="90"/>
      <c r="G12" s="90"/>
      <c r="H12" s="90"/>
      <c r="I12" s="90">
        <v>1</v>
      </c>
      <c r="J12" s="90"/>
      <c r="K12" s="90"/>
    </row>
    <row r="13" spans="1:12" ht="15" customHeight="1">
      <c r="A13" s="33" t="s">
        <v>58</v>
      </c>
      <c r="B13" s="90"/>
      <c r="C13" s="90"/>
      <c r="D13" s="90">
        <v>1</v>
      </c>
      <c r="E13" s="90"/>
      <c r="F13" s="90"/>
      <c r="G13" s="90"/>
      <c r="H13" s="90"/>
      <c r="I13" s="90">
        <v>1</v>
      </c>
      <c r="J13" s="90"/>
      <c r="K13" s="90"/>
    </row>
    <row r="14" spans="1:12" ht="15" customHeight="1">
      <c r="A14" s="33" t="s">
        <v>59</v>
      </c>
      <c r="B14" s="90"/>
      <c r="C14" s="92"/>
      <c r="D14" s="92"/>
      <c r="E14" s="92"/>
      <c r="F14" s="92"/>
      <c r="G14" s="90"/>
      <c r="H14" s="90"/>
      <c r="I14" s="90"/>
      <c r="J14" s="90"/>
      <c r="K14" s="90"/>
    </row>
    <row r="15" spans="1:12" ht="15" customHeight="1">
      <c r="A15" s="33" t="s">
        <v>60</v>
      </c>
      <c r="B15" s="90">
        <v>1</v>
      </c>
      <c r="C15" s="90"/>
      <c r="D15" s="90"/>
      <c r="E15" s="90"/>
      <c r="F15" s="90">
        <v>1</v>
      </c>
      <c r="G15" s="90"/>
      <c r="H15" s="90"/>
      <c r="I15" s="90"/>
      <c r="J15" s="90"/>
      <c r="K15" s="90"/>
    </row>
    <row r="16" spans="1:12" ht="15" customHeight="1">
      <c r="A16" s="33" t="s">
        <v>61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15" customHeight="1">
      <c r="A17" s="33" t="s">
        <v>62</v>
      </c>
      <c r="B17" s="90"/>
      <c r="C17" s="90"/>
      <c r="D17" s="90"/>
      <c r="E17" s="90">
        <v>3</v>
      </c>
      <c r="F17" s="90">
        <v>2</v>
      </c>
      <c r="G17" s="90">
        <v>1</v>
      </c>
      <c r="H17" s="90"/>
      <c r="I17" s="90"/>
      <c r="J17" s="90">
        <v>1</v>
      </c>
      <c r="K17" s="90">
        <v>1</v>
      </c>
    </row>
    <row r="18" spans="1:11" ht="15" customHeight="1">
      <c r="A18" s="33" t="s">
        <v>63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15" customHeight="1">
      <c r="A19" s="33" t="s">
        <v>64</v>
      </c>
      <c r="B19" s="90"/>
      <c r="C19" s="90"/>
      <c r="D19" s="90"/>
      <c r="E19" s="90"/>
      <c r="F19" s="90"/>
      <c r="G19" s="90"/>
      <c r="H19" s="90">
        <v>1</v>
      </c>
      <c r="I19" s="90"/>
      <c r="J19" s="90">
        <v>1</v>
      </c>
      <c r="K19" s="90"/>
    </row>
    <row r="20" spans="1:11" ht="15" customHeight="1">
      <c r="A20" s="33" t="s">
        <v>65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ht="15" customHeight="1">
      <c r="A21" s="33" t="s">
        <v>66</v>
      </c>
      <c r="B21" s="90"/>
      <c r="C21" s="90">
        <v>1</v>
      </c>
      <c r="D21" s="90">
        <v>1</v>
      </c>
      <c r="E21" s="90">
        <v>1</v>
      </c>
      <c r="F21" s="90">
        <v>1</v>
      </c>
      <c r="G21" s="90">
        <v>1</v>
      </c>
      <c r="H21" s="90">
        <v>1</v>
      </c>
      <c r="I21" s="90">
        <v>1</v>
      </c>
      <c r="J21" s="90"/>
      <c r="K21" s="90"/>
    </row>
    <row r="22" spans="1:11" ht="15" customHeight="1">
      <c r="A22" s="33" t="s">
        <v>67</v>
      </c>
      <c r="B22" s="90"/>
      <c r="C22" s="90"/>
      <c r="D22" s="90"/>
      <c r="E22" s="90">
        <v>1</v>
      </c>
      <c r="F22" s="90">
        <v>1</v>
      </c>
      <c r="G22" s="90"/>
      <c r="H22" s="90"/>
      <c r="I22" s="90">
        <v>1</v>
      </c>
      <c r="J22" s="90"/>
      <c r="K22" s="90"/>
    </row>
    <row r="23" spans="1:11" ht="15" customHeight="1">
      <c r="A23" s="33" t="s">
        <v>69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1" ht="15" customHeight="1">
      <c r="A24" s="33" t="s">
        <v>71</v>
      </c>
      <c r="B24" s="90"/>
      <c r="C24" s="90"/>
      <c r="D24" s="90"/>
      <c r="E24" s="90"/>
      <c r="F24" s="90">
        <v>1</v>
      </c>
      <c r="G24" s="90"/>
      <c r="H24" s="90"/>
      <c r="I24" s="90">
        <v>1</v>
      </c>
      <c r="J24" s="90">
        <v>1</v>
      </c>
      <c r="K24" s="90"/>
    </row>
    <row r="25" spans="1:11" ht="15" customHeight="1">
      <c r="A25" s="33" t="s">
        <v>70</v>
      </c>
      <c r="B25" s="90"/>
      <c r="C25" s="90"/>
      <c r="D25" s="90"/>
      <c r="E25" s="90"/>
      <c r="F25" s="90"/>
      <c r="G25" s="90">
        <v>1</v>
      </c>
      <c r="H25" s="90">
        <v>1</v>
      </c>
      <c r="I25" s="90"/>
      <c r="J25" s="90">
        <v>1</v>
      </c>
      <c r="K25" s="90">
        <v>1</v>
      </c>
    </row>
    <row r="26" spans="1:11" ht="15" customHeight="1">
      <c r="A26" s="33" t="s">
        <v>72</v>
      </c>
      <c r="B26" s="90">
        <v>0</v>
      </c>
      <c r="C26" s="90">
        <v>1</v>
      </c>
      <c r="D26" s="90">
        <v>0</v>
      </c>
      <c r="E26" s="90">
        <v>1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</row>
    <row r="27" spans="1:11" ht="15" customHeight="1">
      <c r="A27" s="33" t="s">
        <v>75</v>
      </c>
      <c r="B27" s="90">
        <v>1</v>
      </c>
      <c r="C27" s="90"/>
      <c r="D27" s="90"/>
      <c r="E27" s="90"/>
      <c r="F27" s="90"/>
      <c r="G27" s="90">
        <v>1</v>
      </c>
      <c r="H27" s="90"/>
      <c r="I27" s="90"/>
      <c r="J27" s="90"/>
      <c r="K27" s="90"/>
    </row>
    <row r="28" spans="1:11" ht="15" customHeight="1">
      <c r="A28" s="33" t="s">
        <v>61</v>
      </c>
      <c r="B28" s="90"/>
      <c r="C28" s="90"/>
      <c r="D28" s="90"/>
      <c r="E28" s="90"/>
      <c r="F28" s="90"/>
      <c r="G28" s="90"/>
      <c r="H28" s="90"/>
      <c r="I28" s="90"/>
      <c r="J28" s="90"/>
      <c r="K28" s="90">
        <v>1</v>
      </c>
    </row>
    <row r="29" spans="1:11" ht="15" customHeight="1">
      <c r="A29" s="33" t="s">
        <v>112</v>
      </c>
      <c r="B29" s="90">
        <v>1</v>
      </c>
      <c r="C29" s="90">
        <v>1</v>
      </c>
      <c r="D29" s="90" t="s">
        <v>109</v>
      </c>
      <c r="E29" s="90">
        <v>1</v>
      </c>
      <c r="F29" s="90" t="s">
        <v>109</v>
      </c>
      <c r="G29" s="90" t="s">
        <v>109</v>
      </c>
      <c r="H29" s="90" t="s">
        <v>109</v>
      </c>
      <c r="I29" s="90" t="s">
        <v>109</v>
      </c>
      <c r="J29" s="90" t="s">
        <v>109</v>
      </c>
      <c r="K29" s="90" t="s">
        <v>109</v>
      </c>
    </row>
    <row r="30" spans="1:11" ht="15" customHeight="1">
      <c r="A30" s="33" t="s">
        <v>69</v>
      </c>
      <c r="B30" s="90"/>
      <c r="C30" s="90">
        <v>1</v>
      </c>
      <c r="D30" s="90"/>
      <c r="E30" s="90"/>
      <c r="F30" s="90"/>
      <c r="G30" s="90"/>
      <c r="H30" s="90"/>
      <c r="I30" s="90"/>
      <c r="J30" s="90"/>
      <c r="K30" s="90"/>
    </row>
    <row r="31" spans="1:11" ht="15" customHeight="1">
      <c r="A31" s="33" t="s">
        <v>127</v>
      </c>
      <c r="B31" s="90"/>
      <c r="C31" s="90"/>
      <c r="D31" s="90"/>
      <c r="E31" s="90">
        <v>1</v>
      </c>
      <c r="F31" s="90"/>
      <c r="G31" s="90"/>
      <c r="H31" s="90"/>
      <c r="I31" s="90"/>
      <c r="J31" s="90"/>
      <c r="K31" s="90"/>
    </row>
    <row r="32" spans="1:11" ht="15" customHeight="1">
      <c r="A32" s="33"/>
      <c r="B32" s="57">
        <f>SUM(B7:B31)</f>
        <v>4</v>
      </c>
      <c r="C32" s="57">
        <f t="shared" ref="C32:K32" si="0">SUM(C7:C31)</f>
        <v>6</v>
      </c>
      <c r="D32" s="57">
        <f t="shared" si="0"/>
        <v>9</v>
      </c>
      <c r="E32" s="57">
        <f t="shared" si="0"/>
        <v>12</v>
      </c>
      <c r="F32" s="57">
        <f t="shared" si="0"/>
        <v>9</v>
      </c>
      <c r="G32" s="57">
        <f t="shared" si="0"/>
        <v>6</v>
      </c>
      <c r="H32" s="57">
        <f t="shared" si="0"/>
        <v>3</v>
      </c>
      <c r="I32" s="57">
        <f t="shared" si="0"/>
        <v>7</v>
      </c>
      <c r="J32" s="57">
        <f t="shared" si="0"/>
        <v>4</v>
      </c>
      <c r="K32" s="57">
        <f t="shared" si="0"/>
        <v>3</v>
      </c>
    </row>
    <row r="33" spans="1:11" s="23" customFormat="1" ht="15" customHeight="1">
      <c r="A33" s="128" t="s">
        <v>32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15" customHeight="1">
      <c r="A34" s="38" t="s">
        <v>52</v>
      </c>
      <c r="B34" s="90">
        <v>1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/>
    </row>
    <row r="35" spans="1:11" ht="15" customHeight="1">
      <c r="A35" s="38" t="s">
        <v>130</v>
      </c>
      <c r="B35" s="90"/>
      <c r="C35" s="90"/>
      <c r="D35" s="90">
        <v>2</v>
      </c>
      <c r="E35" s="90"/>
      <c r="F35" s="90">
        <v>1</v>
      </c>
      <c r="G35" s="90"/>
      <c r="H35" s="90"/>
      <c r="I35" s="90"/>
      <c r="J35" s="90"/>
      <c r="K35" s="90"/>
    </row>
    <row r="36" spans="1:11" ht="15" customHeight="1">
      <c r="A36" s="38" t="s">
        <v>53</v>
      </c>
      <c r="B36" s="90"/>
      <c r="C36" s="90"/>
      <c r="D36" s="90"/>
      <c r="E36" s="90"/>
      <c r="F36" s="90"/>
      <c r="G36" s="90">
        <v>1</v>
      </c>
      <c r="H36" s="90"/>
      <c r="I36" s="90"/>
      <c r="J36" s="90"/>
      <c r="K36" s="90"/>
    </row>
    <row r="37" spans="1:11" ht="15" customHeight="1">
      <c r="A37" s="38" t="s">
        <v>58</v>
      </c>
      <c r="B37" s="90"/>
      <c r="C37" s="90"/>
      <c r="D37" s="90"/>
      <c r="E37" s="90"/>
      <c r="F37" s="90"/>
      <c r="G37" s="90"/>
      <c r="H37" s="90"/>
      <c r="I37" s="90">
        <v>1</v>
      </c>
      <c r="J37" s="90"/>
      <c r="K37" s="90"/>
    </row>
    <row r="38" spans="1:11" ht="15" customHeight="1">
      <c r="A38" s="48" t="s">
        <v>59</v>
      </c>
      <c r="B38" s="90"/>
      <c r="C38" s="90">
        <v>1</v>
      </c>
      <c r="D38" s="90"/>
      <c r="E38" s="90"/>
      <c r="F38" s="90"/>
      <c r="G38" s="90">
        <v>1</v>
      </c>
      <c r="H38" s="90"/>
      <c r="I38" s="90"/>
      <c r="J38" s="90"/>
      <c r="K38" s="90"/>
    </row>
    <row r="39" spans="1:11" ht="15" customHeight="1">
      <c r="A39" s="48" t="s">
        <v>102</v>
      </c>
      <c r="B39" s="15"/>
      <c r="C39" s="49"/>
      <c r="D39" s="49"/>
      <c r="E39" s="49"/>
      <c r="F39" s="49"/>
      <c r="G39" s="15">
        <v>1</v>
      </c>
      <c r="H39" s="15">
        <v>1</v>
      </c>
      <c r="I39" s="15"/>
      <c r="J39" s="15">
        <v>1</v>
      </c>
      <c r="K39" s="15">
        <v>1</v>
      </c>
    </row>
    <row r="40" spans="1:11" ht="15" customHeight="1">
      <c r="A40" s="48" t="s">
        <v>61</v>
      </c>
      <c r="B40" s="15"/>
      <c r="C40" s="49"/>
      <c r="D40" s="49"/>
      <c r="E40" s="49"/>
      <c r="F40" s="49"/>
      <c r="G40" s="15"/>
      <c r="H40" s="15"/>
      <c r="I40" s="15"/>
      <c r="J40" s="15"/>
      <c r="K40" s="15"/>
    </row>
    <row r="41" spans="1:11" ht="15" customHeight="1">
      <c r="A41" s="33" t="s">
        <v>66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ht="15" customHeight="1">
      <c r="A42" s="33" t="s">
        <v>61</v>
      </c>
      <c r="B42" s="90"/>
      <c r="C42" s="90"/>
      <c r="D42" s="90"/>
      <c r="E42" s="90"/>
      <c r="F42" s="90"/>
      <c r="G42" s="90"/>
      <c r="H42" s="90"/>
      <c r="I42" s="90"/>
      <c r="J42" s="90"/>
      <c r="K42" s="90">
        <v>1</v>
      </c>
    </row>
    <row r="43" spans="1:11" ht="15" customHeight="1">
      <c r="A43" s="33" t="s">
        <v>115</v>
      </c>
      <c r="B43" s="90">
        <v>1</v>
      </c>
      <c r="C43" s="90"/>
      <c r="D43" s="90"/>
      <c r="E43" s="90"/>
      <c r="F43" s="90"/>
      <c r="G43" s="90">
        <v>1</v>
      </c>
      <c r="H43" s="90"/>
      <c r="I43" s="90"/>
      <c r="J43" s="90"/>
      <c r="K43" s="90"/>
    </row>
    <row r="44" spans="1:11" ht="15" customHeight="1">
      <c r="A44" s="33" t="s">
        <v>69</v>
      </c>
      <c r="B44" s="90"/>
      <c r="C44" s="90">
        <v>1</v>
      </c>
      <c r="D44" s="90"/>
      <c r="E44" s="90"/>
      <c r="F44" s="90"/>
      <c r="G44" s="90"/>
      <c r="H44" s="90"/>
      <c r="I44" s="90"/>
      <c r="J44" s="90"/>
      <c r="K44" s="90"/>
    </row>
    <row r="45" spans="1:11" ht="15" customHeight="1">
      <c r="A45" s="33" t="s">
        <v>64</v>
      </c>
      <c r="B45" s="90"/>
      <c r="C45" s="90"/>
      <c r="D45" s="90"/>
      <c r="E45" s="90"/>
      <c r="F45" s="90"/>
      <c r="G45" s="90"/>
      <c r="H45" s="90">
        <v>1</v>
      </c>
      <c r="I45" s="90"/>
      <c r="J45" s="90">
        <v>1</v>
      </c>
      <c r="K45" s="90"/>
    </row>
    <row r="46" spans="1:11" ht="15" customHeight="1">
      <c r="A46" s="33" t="s">
        <v>124</v>
      </c>
      <c r="B46" s="90"/>
      <c r="C46" s="90"/>
      <c r="D46" s="90">
        <v>1</v>
      </c>
      <c r="E46" s="90"/>
      <c r="F46" s="90"/>
      <c r="G46" s="90"/>
      <c r="H46" s="90"/>
      <c r="I46" s="90"/>
      <c r="J46" s="90"/>
      <c r="K46" s="90"/>
    </row>
    <row r="47" spans="1:11" ht="15" customHeight="1">
      <c r="A47" s="33" t="s">
        <v>55</v>
      </c>
      <c r="B47" s="90"/>
      <c r="C47" s="90"/>
      <c r="D47" s="90"/>
      <c r="E47" s="90"/>
      <c r="F47" s="90"/>
      <c r="G47" s="90"/>
      <c r="H47" s="90">
        <v>1</v>
      </c>
      <c r="I47" s="90"/>
      <c r="J47" s="90"/>
      <c r="K47" s="90"/>
    </row>
    <row r="48" spans="1:11" ht="15" customHeight="1">
      <c r="A48" s="61"/>
      <c r="B48" s="61">
        <f>SUM(B34:B47)</f>
        <v>2</v>
      </c>
      <c r="C48" s="61">
        <f t="shared" ref="C48:K48" si="1">SUM(C34:C47)</f>
        <v>2</v>
      </c>
      <c r="D48" s="61">
        <f t="shared" si="1"/>
        <v>3</v>
      </c>
      <c r="E48" s="61">
        <f t="shared" si="1"/>
        <v>0</v>
      </c>
      <c r="F48" s="61">
        <f t="shared" si="1"/>
        <v>1</v>
      </c>
      <c r="G48" s="61">
        <f t="shared" si="1"/>
        <v>4</v>
      </c>
      <c r="H48" s="61">
        <f t="shared" si="1"/>
        <v>3</v>
      </c>
      <c r="I48" s="61">
        <f t="shared" si="1"/>
        <v>1</v>
      </c>
      <c r="J48" s="61">
        <f t="shared" si="1"/>
        <v>2</v>
      </c>
      <c r="K48" s="61">
        <f t="shared" si="1"/>
        <v>2</v>
      </c>
    </row>
    <row r="49" spans="1:11" s="23" customFormat="1" ht="15" customHeight="1">
      <c r="A49" s="129" t="s">
        <v>46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1" ht="15" customHeight="1">
      <c r="A50" s="33" t="s">
        <v>52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ht="15" customHeight="1">
      <c r="A51" s="33" t="s">
        <v>130</v>
      </c>
      <c r="B51" s="90"/>
      <c r="C51" s="90"/>
      <c r="D51" s="90">
        <v>2</v>
      </c>
      <c r="E51" s="90"/>
      <c r="F51" s="90">
        <v>1</v>
      </c>
      <c r="G51" s="90"/>
      <c r="H51" s="90"/>
      <c r="I51" s="90"/>
      <c r="J51" s="90"/>
      <c r="K51" s="90"/>
    </row>
    <row r="52" spans="1:11" s="44" customFormat="1" ht="15" customHeight="1">
      <c r="A52" s="132" t="s">
        <v>53</v>
      </c>
      <c r="B52" s="133"/>
      <c r="C52" s="133">
        <v>1</v>
      </c>
      <c r="D52" s="133">
        <v>2</v>
      </c>
      <c r="E52" s="133">
        <v>3</v>
      </c>
      <c r="F52" s="133">
        <v>1</v>
      </c>
      <c r="G52" s="133">
        <v>1</v>
      </c>
      <c r="H52" s="133"/>
      <c r="I52" s="133">
        <v>1</v>
      </c>
      <c r="J52" s="133"/>
      <c r="K52" s="133"/>
    </row>
    <row r="53" spans="1:11" ht="15" customHeight="1">
      <c r="A53" s="46" t="s">
        <v>55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</row>
    <row r="54" spans="1:11" ht="15" customHeight="1">
      <c r="A54" s="46" t="s">
        <v>59</v>
      </c>
      <c r="B54" s="90"/>
      <c r="C54" s="90"/>
      <c r="D54" s="90"/>
      <c r="E54" s="90"/>
      <c r="F54" s="90"/>
      <c r="G54" s="90">
        <v>1</v>
      </c>
      <c r="H54" s="90"/>
      <c r="I54" s="90"/>
      <c r="J54" s="90"/>
      <c r="K54" s="90"/>
    </row>
    <row r="55" spans="1:11" ht="15" customHeight="1">
      <c r="A55" s="46" t="s">
        <v>61</v>
      </c>
      <c r="B55" s="90"/>
      <c r="C55" s="90"/>
      <c r="D55" s="90"/>
      <c r="E55" s="90"/>
      <c r="F55" s="90"/>
      <c r="G55" s="90"/>
      <c r="H55" s="90"/>
      <c r="I55" s="90"/>
      <c r="J55" s="90"/>
      <c r="K55" s="90">
        <v>1</v>
      </c>
    </row>
    <row r="56" spans="1:11" ht="15" customHeight="1">
      <c r="A56" s="46" t="s">
        <v>63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1" ht="15" customHeight="1">
      <c r="A57" s="33" t="s">
        <v>65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1:11" ht="15" customHeight="1">
      <c r="A58" s="33" t="s">
        <v>66</v>
      </c>
      <c r="B58" s="90"/>
      <c r="C58" s="90">
        <v>1</v>
      </c>
      <c r="D58" s="90">
        <v>1</v>
      </c>
      <c r="E58" s="90">
        <v>1</v>
      </c>
      <c r="F58" s="90"/>
      <c r="G58" s="90">
        <v>1</v>
      </c>
      <c r="H58" s="90">
        <v>1</v>
      </c>
      <c r="I58" s="90"/>
      <c r="J58" s="90"/>
      <c r="K58" s="90"/>
    </row>
    <row r="59" spans="1:11" ht="15" customHeight="1">
      <c r="A59" s="46" t="s">
        <v>67</v>
      </c>
      <c r="B59" s="90"/>
      <c r="C59" s="90"/>
      <c r="D59" s="90"/>
      <c r="E59" s="90">
        <v>1</v>
      </c>
      <c r="F59" s="90"/>
      <c r="G59" s="90"/>
      <c r="H59" s="90"/>
      <c r="I59" s="90">
        <v>1</v>
      </c>
      <c r="J59" s="90"/>
      <c r="K59" s="90"/>
    </row>
    <row r="60" spans="1:11" ht="15" customHeight="1">
      <c r="A60" s="33" t="s">
        <v>62</v>
      </c>
      <c r="B60" s="90"/>
      <c r="C60" s="90"/>
      <c r="D60" s="90"/>
      <c r="E60" s="90">
        <v>3</v>
      </c>
      <c r="F60" s="90">
        <v>2</v>
      </c>
      <c r="G60" s="90"/>
      <c r="H60" s="90"/>
      <c r="I60" s="90"/>
      <c r="J60" s="90">
        <v>1</v>
      </c>
      <c r="K60" s="90">
        <v>1</v>
      </c>
    </row>
    <row r="61" spans="1:11" ht="15" customHeight="1">
      <c r="A61" s="46" t="s">
        <v>69</v>
      </c>
      <c r="B61" s="90"/>
      <c r="C61" s="90">
        <v>1</v>
      </c>
      <c r="D61" s="90"/>
      <c r="E61" s="90"/>
      <c r="F61" s="90"/>
      <c r="G61" s="90"/>
      <c r="H61" s="90"/>
      <c r="I61" s="90"/>
      <c r="J61" s="90"/>
      <c r="K61" s="90"/>
    </row>
    <row r="62" spans="1:11" ht="15" customHeight="1">
      <c r="A62" s="33" t="s">
        <v>71</v>
      </c>
      <c r="B62" s="90"/>
      <c r="C62" s="90"/>
      <c r="D62" s="90"/>
      <c r="E62" s="90"/>
      <c r="F62" s="90">
        <v>1</v>
      </c>
      <c r="G62" s="90"/>
      <c r="H62" s="90"/>
      <c r="I62" s="90">
        <v>1</v>
      </c>
      <c r="J62" s="90">
        <v>1</v>
      </c>
      <c r="K62" s="90"/>
    </row>
    <row r="63" spans="1:11" ht="15" customHeight="1">
      <c r="A63" s="46" t="s">
        <v>70</v>
      </c>
      <c r="B63" s="90"/>
      <c r="C63" s="90"/>
      <c r="D63" s="90"/>
      <c r="E63" s="90"/>
      <c r="F63" s="90"/>
      <c r="G63" s="90">
        <v>1</v>
      </c>
      <c r="H63" s="90">
        <v>1</v>
      </c>
      <c r="I63" s="90"/>
      <c r="J63" s="90"/>
      <c r="K63" s="90">
        <v>1</v>
      </c>
    </row>
    <row r="64" spans="1:11" ht="15" customHeight="1">
      <c r="A64" s="46" t="s">
        <v>72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1:11" ht="15" customHeight="1">
      <c r="A65" s="46" t="s">
        <v>112</v>
      </c>
      <c r="B65" s="90">
        <v>1</v>
      </c>
      <c r="C65" s="90" t="s">
        <v>109</v>
      </c>
      <c r="D65" s="90" t="s">
        <v>109</v>
      </c>
      <c r="E65" s="90">
        <v>1</v>
      </c>
      <c r="F65" s="90" t="s">
        <v>109</v>
      </c>
      <c r="G65" s="90" t="s">
        <v>109</v>
      </c>
      <c r="H65" s="90" t="s">
        <v>109</v>
      </c>
      <c r="I65" s="90" t="s">
        <v>109</v>
      </c>
      <c r="J65" s="90" t="s">
        <v>109</v>
      </c>
      <c r="K65" s="90" t="s">
        <v>109</v>
      </c>
    </row>
    <row r="66" spans="1:11" ht="15" customHeight="1">
      <c r="A66" s="59"/>
      <c r="B66" s="56">
        <f>SUM(B50:B65)</f>
        <v>1</v>
      </c>
      <c r="C66" s="56">
        <f t="shared" ref="C66:K66" si="2">SUM(C50:C65)</f>
        <v>3</v>
      </c>
      <c r="D66" s="56">
        <f t="shared" si="2"/>
        <v>5</v>
      </c>
      <c r="E66" s="56">
        <f t="shared" si="2"/>
        <v>9</v>
      </c>
      <c r="F66" s="56">
        <f t="shared" si="2"/>
        <v>5</v>
      </c>
      <c r="G66" s="56">
        <f t="shared" si="2"/>
        <v>4</v>
      </c>
      <c r="H66" s="56">
        <f t="shared" si="2"/>
        <v>2</v>
      </c>
      <c r="I66" s="56">
        <f t="shared" si="2"/>
        <v>3</v>
      </c>
      <c r="J66" s="56">
        <f t="shared" si="2"/>
        <v>2</v>
      </c>
      <c r="K66" s="56">
        <f t="shared" si="2"/>
        <v>3</v>
      </c>
    </row>
    <row r="67" spans="1:11" ht="15" customHeight="1"/>
    <row r="68" spans="1:11">
      <c r="A68" s="144" t="s">
        <v>141</v>
      </c>
      <c r="B68" s="135">
        <f>B32+B48+B66</f>
        <v>7</v>
      </c>
      <c r="C68" s="135">
        <f t="shared" ref="C68:K68" si="3">C32+C48+C66</f>
        <v>11</v>
      </c>
      <c r="D68" s="135">
        <f t="shared" si="3"/>
        <v>17</v>
      </c>
      <c r="E68" s="135">
        <f t="shared" si="3"/>
        <v>21</v>
      </c>
      <c r="F68" s="135">
        <f t="shared" si="3"/>
        <v>15</v>
      </c>
      <c r="G68" s="135">
        <f t="shared" si="3"/>
        <v>14</v>
      </c>
      <c r="H68" s="135">
        <f t="shared" si="3"/>
        <v>8</v>
      </c>
      <c r="I68" s="135">
        <f t="shared" si="3"/>
        <v>11</v>
      </c>
      <c r="J68" s="135">
        <f t="shared" si="3"/>
        <v>8</v>
      </c>
      <c r="K68" s="135">
        <f t="shared" si="3"/>
        <v>8</v>
      </c>
    </row>
    <row r="69" spans="1:1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</sheetData>
  <mergeCells count="10">
    <mergeCell ref="B3:K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33"/>
  <sheetViews>
    <sheetView zoomScale="59" zoomScaleNormal="59" workbookViewId="0">
      <selection activeCell="D31" sqref="D31"/>
    </sheetView>
  </sheetViews>
  <sheetFormatPr defaultRowHeight="15"/>
  <cols>
    <col min="1" max="1" width="58.5703125" customWidth="1"/>
  </cols>
  <sheetData>
    <row r="3" spans="1:11" ht="20.100000000000001" customHeight="1">
      <c r="A3" s="1" t="s">
        <v>0</v>
      </c>
      <c r="B3" s="165" t="s">
        <v>34</v>
      </c>
      <c r="C3" s="165"/>
      <c r="D3" s="165"/>
      <c r="E3" s="165"/>
      <c r="F3" s="165"/>
      <c r="G3" s="165"/>
      <c r="H3" s="165"/>
      <c r="I3" s="165"/>
      <c r="J3" s="165"/>
      <c r="K3" s="165"/>
    </row>
    <row r="4" spans="1:11" ht="20.100000000000001" customHeight="1">
      <c r="A4" s="1" t="s">
        <v>1</v>
      </c>
      <c r="B4" s="165" t="s">
        <v>35</v>
      </c>
      <c r="C4" s="165" t="s">
        <v>36</v>
      </c>
      <c r="D4" s="165" t="s">
        <v>37</v>
      </c>
      <c r="E4" s="165" t="s">
        <v>38</v>
      </c>
      <c r="F4" s="165" t="s">
        <v>39</v>
      </c>
      <c r="G4" s="165" t="s">
        <v>40</v>
      </c>
      <c r="H4" s="165" t="s">
        <v>41</v>
      </c>
      <c r="I4" s="165" t="s">
        <v>42</v>
      </c>
      <c r="J4" s="165" t="s">
        <v>43</v>
      </c>
      <c r="K4" s="1">
        <v>65</v>
      </c>
    </row>
    <row r="5" spans="1:11" ht="20.100000000000001" customHeight="1">
      <c r="A5" s="8"/>
      <c r="B5" s="165"/>
      <c r="C5" s="165"/>
      <c r="D5" s="165"/>
      <c r="E5" s="165"/>
      <c r="F5" s="165"/>
      <c r="G5" s="165"/>
      <c r="H5" s="165"/>
      <c r="I5" s="165"/>
      <c r="J5" s="165"/>
      <c r="K5" s="1" t="s">
        <v>44</v>
      </c>
    </row>
    <row r="6" spans="1:11" s="23" customFormat="1" ht="54.75" customHeight="1">
      <c r="A6" s="22" t="s">
        <v>45</v>
      </c>
      <c r="B6" s="141"/>
      <c r="C6" s="141"/>
      <c r="D6" s="141"/>
      <c r="E6" s="141"/>
      <c r="F6" s="141"/>
      <c r="G6" s="141"/>
      <c r="H6" s="141"/>
      <c r="I6" s="141"/>
      <c r="J6" s="141"/>
      <c r="K6" s="35"/>
    </row>
    <row r="7" spans="1:11" ht="19.5" customHeight="1">
      <c r="A7" s="33" t="s">
        <v>76</v>
      </c>
      <c r="B7" s="136"/>
      <c r="C7" s="136">
        <v>1</v>
      </c>
      <c r="D7" s="136"/>
      <c r="E7" s="136"/>
      <c r="F7" s="136"/>
      <c r="G7" s="136"/>
      <c r="H7" s="136"/>
      <c r="I7" s="136"/>
      <c r="J7" s="136"/>
      <c r="K7" s="136"/>
    </row>
    <row r="8" spans="1:11" ht="19.5" customHeight="1">
      <c r="A8" s="33" t="s">
        <v>47</v>
      </c>
      <c r="B8" s="136"/>
      <c r="C8" s="136"/>
      <c r="D8" s="136">
        <v>1</v>
      </c>
      <c r="E8" s="136"/>
      <c r="F8" s="136"/>
      <c r="G8" s="136"/>
      <c r="H8" s="136"/>
      <c r="I8" s="136">
        <v>1</v>
      </c>
      <c r="J8" s="136"/>
      <c r="K8" s="136"/>
    </row>
    <row r="9" spans="1:11" ht="19.5" customHeight="1">
      <c r="A9" s="33" t="s">
        <v>145</v>
      </c>
      <c r="B9" s="136"/>
      <c r="C9" s="136"/>
      <c r="D9" s="136">
        <v>1</v>
      </c>
      <c r="E9" s="136"/>
      <c r="F9" s="136"/>
      <c r="G9" s="136">
        <v>1</v>
      </c>
      <c r="H9" s="136"/>
      <c r="I9" s="136"/>
      <c r="J9" s="136"/>
      <c r="K9" s="136"/>
    </row>
    <row r="10" spans="1:11" ht="19.5" customHeight="1">
      <c r="A10" s="33" t="s">
        <v>49</v>
      </c>
      <c r="B10" s="136"/>
      <c r="C10" s="136"/>
      <c r="D10" s="136"/>
      <c r="E10" s="136">
        <v>1</v>
      </c>
      <c r="F10" s="136"/>
      <c r="G10" s="136">
        <v>1</v>
      </c>
      <c r="H10" s="136"/>
      <c r="I10" s="136"/>
      <c r="J10" s="136"/>
      <c r="K10" s="136">
        <v>1</v>
      </c>
    </row>
    <row r="11" spans="1:11" ht="19.5" customHeight="1">
      <c r="B11" s="61">
        <f>B7+B8+B9+B10</f>
        <v>0</v>
      </c>
      <c r="C11" s="61">
        <f t="shared" ref="C11:K11" si="0">C7+C8+C9+C10</f>
        <v>1</v>
      </c>
      <c r="D11" s="61">
        <f t="shared" si="0"/>
        <v>2</v>
      </c>
      <c r="E11" s="61">
        <f t="shared" si="0"/>
        <v>1</v>
      </c>
      <c r="F11" s="61">
        <f t="shared" si="0"/>
        <v>0</v>
      </c>
      <c r="G11" s="61">
        <f t="shared" si="0"/>
        <v>2</v>
      </c>
      <c r="H11" s="61">
        <f t="shared" si="0"/>
        <v>0</v>
      </c>
      <c r="I11" s="61">
        <f t="shared" si="0"/>
        <v>1</v>
      </c>
      <c r="J11" s="61">
        <f t="shared" si="0"/>
        <v>0</v>
      </c>
      <c r="K11" s="61">
        <f t="shared" si="0"/>
        <v>1</v>
      </c>
    </row>
    <row r="12" spans="1:11" s="23" customFormat="1" ht="20.100000000000001" customHeight="1">
      <c r="A12" s="128" t="s">
        <v>32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20.100000000000001" customHeight="1">
      <c r="A13" s="38" t="s">
        <v>47</v>
      </c>
      <c r="B13" s="136"/>
      <c r="C13" s="136"/>
      <c r="D13" s="136">
        <v>1</v>
      </c>
      <c r="E13" s="136"/>
      <c r="F13" s="136"/>
      <c r="G13" s="136"/>
      <c r="H13" s="136"/>
      <c r="I13" s="136">
        <v>1</v>
      </c>
      <c r="J13" s="136"/>
      <c r="K13" s="136"/>
    </row>
    <row r="14" spans="1:11" ht="20.100000000000001" customHeight="1">
      <c r="A14" s="38" t="s">
        <v>145</v>
      </c>
      <c r="B14" s="136"/>
      <c r="C14" s="136"/>
      <c r="D14" s="136">
        <v>1</v>
      </c>
      <c r="E14" s="136"/>
      <c r="F14" s="136"/>
      <c r="G14" s="136">
        <v>1</v>
      </c>
      <c r="H14" s="136"/>
      <c r="I14" s="136"/>
      <c r="J14" s="136"/>
      <c r="K14" s="136"/>
    </row>
    <row r="15" spans="1:11" ht="20.100000000000001" customHeight="1">
      <c r="A15" s="38" t="s">
        <v>50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>
        <v>1</v>
      </c>
    </row>
    <row r="16" spans="1:11" ht="20.100000000000001" customHeight="1">
      <c r="A16" s="38"/>
      <c r="B16" s="57">
        <f>B13+B14+B15</f>
        <v>0</v>
      </c>
      <c r="C16" s="57">
        <f t="shared" ref="C16:K16" si="1">C13+C14+C15</f>
        <v>0</v>
      </c>
      <c r="D16" s="57">
        <f t="shared" si="1"/>
        <v>2</v>
      </c>
      <c r="E16" s="57">
        <f t="shared" si="1"/>
        <v>0</v>
      </c>
      <c r="F16" s="57">
        <f t="shared" si="1"/>
        <v>0</v>
      </c>
      <c r="G16" s="57">
        <f t="shared" si="1"/>
        <v>1</v>
      </c>
      <c r="H16" s="57">
        <f t="shared" si="1"/>
        <v>0</v>
      </c>
      <c r="I16" s="57">
        <f t="shared" si="1"/>
        <v>1</v>
      </c>
      <c r="J16" s="57">
        <f t="shared" si="1"/>
        <v>0</v>
      </c>
      <c r="K16" s="57">
        <f t="shared" si="1"/>
        <v>1</v>
      </c>
    </row>
    <row r="17" spans="1:11" s="23" customFormat="1" ht="20.100000000000001" customHeight="1">
      <c r="A17" s="129" t="s">
        <v>46</v>
      </c>
      <c r="B17" s="27"/>
      <c r="C17" s="27"/>
      <c r="D17" s="27"/>
      <c r="E17" s="27"/>
      <c r="F17" s="27"/>
      <c r="G17" s="27"/>
      <c r="H17" s="27"/>
      <c r="I17" s="27"/>
      <c r="J17" s="27"/>
      <c r="K17" s="137"/>
    </row>
    <row r="18" spans="1:11">
      <c r="A18" s="132" t="s">
        <v>47</v>
      </c>
      <c r="B18" s="136"/>
      <c r="C18" s="136"/>
      <c r="D18" s="136">
        <v>1</v>
      </c>
      <c r="E18" s="136"/>
      <c r="F18" s="136"/>
      <c r="G18" s="136"/>
      <c r="H18" s="136"/>
      <c r="I18" s="136">
        <v>1</v>
      </c>
      <c r="J18" s="136"/>
      <c r="K18" s="136"/>
    </row>
    <row r="19" spans="1:11">
      <c r="A19" s="132" t="s">
        <v>145</v>
      </c>
      <c r="B19" s="136"/>
      <c r="C19" s="136"/>
      <c r="D19" s="136">
        <v>1</v>
      </c>
      <c r="E19" s="136"/>
      <c r="F19" s="136"/>
      <c r="G19" s="136">
        <v>1</v>
      </c>
      <c r="H19" s="136"/>
      <c r="I19" s="136"/>
      <c r="J19" s="136"/>
      <c r="K19" s="136"/>
    </row>
    <row r="20" spans="1:11">
      <c r="A20" s="132" t="s">
        <v>49</v>
      </c>
      <c r="B20" s="136"/>
      <c r="C20" s="136"/>
      <c r="D20" s="136"/>
      <c r="E20" s="136">
        <v>1</v>
      </c>
      <c r="F20" s="136"/>
      <c r="G20" s="136">
        <v>1</v>
      </c>
      <c r="H20" s="136"/>
      <c r="I20" s="136"/>
      <c r="J20" s="136"/>
      <c r="K20" s="136">
        <v>1</v>
      </c>
    </row>
    <row r="21" spans="1:11">
      <c r="A21" s="132"/>
      <c r="B21" s="142">
        <f>B18+B19+B20</f>
        <v>0</v>
      </c>
      <c r="C21" s="142">
        <f t="shared" ref="C21:K21" si="2">C18+C19+C20</f>
        <v>0</v>
      </c>
      <c r="D21" s="142">
        <f t="shared" si="2"/>
        <v>2</v>
      </c>
      <c r="E21" s="142">
        <f t="shared" si="2"/>
        <v>1</v>
      </c>
      <c r="F21" s="142">
        <f t="shared" si="2"/>
        <v>0</v>
      </c>
      <c r="G21" s="142">
        <f t="shared" si="2"/>
        <v>2</v>
      </c>
      <c r="H21" s="142">
        <f t="shared" si="2"/>
        <v>0</v>
      </c>
      <c r="I21" s="142">
        <f t="shared" si="2"/>
        <v>1</v>
      </c>
      <c r="J21" s="142">
        <f t="shared" si="2"/>
        <v>0</v>
      </c>
      <c r="K21" s="142">
        <f t="shared" si="2"/>
        <v>1</v>
      </c>
    </row>
    <row r="22" spans="1:11">
      <c r="A22" s="145" t="s">
        <v>141</v>
      </c>
      <c r="B22" s="143">
        <f>B11+B16+B21</f>
        <v>0</v>
      </c>
      <c r="C22" s="143">
        <f t="shared" ref="C22:K22" si="3">C11+C16+C21</f>
        <v>1</v>
      </c>
      <c r="D22" s="143">
        <f t="shared" si="3"/>
        <v>6</v>
      </c>
      <c r="E22" s="143">
        <f t="shared" si="3"/>
        <v>2</v>
      </c>
      <c r="F22" s="143">
        <f t="shared" si="3"/>
        <v>0</v>
      </c>
      <c r="G22" s="143">
        <f t="shared" si="3"/>
        <v>5</v>
      </c>
      <c r="H22" s="143">
        <f t="shared" si="3"/>
        <v>0</v>
      </c>
      <c r="I22" s="143">
        <f t="shared" si="3"/>
        <v>3</v>
      </c>
      <c r="J22" s="143">
        <f t="shared" si="3"/>
        <v>0</v>
      </c>
      <c r="K22" s="143">
        <f t="shared" si="3"/>
        <v>3</v>
      </c>
    </row>
    <row r="23" spans="1:11">
      <c r="A23" s="26"/>
      <c r="B23" s="28"/>
      <c r="C23" s="28"/>
      <c r="D23" s="28"/>
      <c r="E23" s="28"/>
      <c r="F23" s="28"/>
      <c r="G23" s="28"/>
      <c r="H23" s="28"/>
      <c r="I23" s="28"/>
      <c r="J23" s="28"/>
      <c r="K23" s="26"/>
    </row>
    <row r="24" spans="1:1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</sheetData>
  <mergeCells count="10">
    <mergeCell ref="B3:K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K106"/>
  <sheetViews>
    <sheetView topLeftCell="A4" zoomScale="73" zoomScaleNormal="73" workbookViewId="0">
      <selection activeCell="O4" sqref="O4"/>
    </sheetView>
  </sheetViews>
  <sheetFormatPr defaultRowHeight="15"/>
  <cols>
    <col min="1" max="1" width="39.140625" customWidth="1"/>
    <col min="2" max="2" width="18.5703125" customWidth="1"/>
    <col min="3" max="3" width="13.7109375" customWidth="1"/>
    <col min="4" max="4" width="14" customWidth="1"/>
    <col min="5" max="7" width="16.42578125" customWidth="1"/>
    <col min="9" max="9" width="12.85546875" customWidth="1"/>
  </cols>
  <sheetData>
    <row r="3" spans="1:13" ht="51" customHeight="1">
      <c r="A3" s="73" t="s">
        <v>0</v>
      </c>
      <c r="B3" s="165" t="s">
        <v>2</v>
      </c>
      <c r="C3" s="165" t="s">
        <v>3</v>
      </c>
      <c r="D3" s="162" t="s">
        <v>79</v>
      </c>
      <c r="E3" s="163"/>
      <c r="F3" s="164" t="s">
        <v>4</v>
      </c>
      <c r="G3" s="164"/>
      <c r="H3" s="164"/>
      <c r="I3" s="164"/>
      <c r="J3" s="164" t="s">
        <v>5</v>
      </c>
      <c r="K3" s="164"/>
      <c r="L3" s="164"/>
      <c r="M3" s="164"/>
    </row>
    <row r="4" spans="1:13" ht="166.5">
      <c r="A4" s="73" t="s">
        <v>1</v>
      </c>
      <c r="B4" s="165"/>
      <c r="C4" s="165"/>
      <c r="D4" s="73" t="s">
        <v>80</v>
      </c>
      <c r="E4" s="73" t="s">
        <v>81</v>
      </c>
      <c r="F4" s="73" t="s">
        <v>6</v>
      </c>
      <c r="G4" s="73" t="s">
        <v>7</v>
      </c>
      <c r="H4" s="73" t="s">
        <v>80</v>
      </c>
      <c r="I4" s="73" t="s">
        <v>81</v>
      </c>
      <c r="J4" s="73" t="s">
        <v>6</v>
      </c>
      <c r="K4" s="73" t="s">
        <v>8</v>
      </c>
      <c r="L4" s="73" t="s">
        <v>80</v>
      </c>
      <c r="M4" s="73" t="s">
        <v>81</v>
      </c>
    </row>
    <row r="5" spans="1:13">
      <c r="A5" s="74">
        <v>1</v>
      </c>
      <c r="B5" s="74">
        <v>3</v>
      </c>
      <c r="C5" s="74">
        <v>4</v>
      </c>
      <c r="D5" s="74">
        <v>5</v>
      </c>
      <c r="E5" s="74">
        <v>6</v>
      </c>
      <c r="F5" s="74">
        <v>7</v>
      </c>
      <c r="G5" s="74">
        <v>8</v>
      </c>
      <c r="H5" s="74">
        <v>9</v>
      </c>
      <c r="I5" s="74">
        <v>10</v>
      </c>
      <c r="J5" s="74">
        <v>11</v>
      </c>
      <c r="K5" s="74">
        <v>12</v>
      </c>
      <c r="L5" s="74">
        <v>13</v>
      </c>
      <c r="M5" s="74">
        <v>14</v>
      </c>
    </row>
    <row r="6" spans="1:13" ht="27" customHeight="1">
      <c r="A6" s="75" t="s">
        <v>18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5" customHeight="1">
      <c r="A7" s="11" t="s">
        <v>10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15" customHeight="1">
      <c r="A8" s="53" t="s">
        <v>93</v>
      </c>
      <c r="B8" s="15">
        <v>46</v>
      </c>
      <c r="C8" s="15">
        <v>22</v>
      </c>
      <c r="D8" s="15">
        <v>0</v>
      </c>
      <c r="E8" s="15">
        <v>0</v>
      </c>
      <c r="F8" s="15">
        <v>1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1</v>
      </c>
      <c r="M8" s="15">
        <v>0</v>
      </c>
    </row>
    <row r="9" spans="1:13" ht="15" customHeight="1">
      <c r="A9" s="53"/>
      <c r="B9" s="15">
        <v>54</v>
      </c>
      <c r="C9" s="15">
        <v>26</v>
      </c>
      <c r="D9" s="15">
        <v>0</v>
      </c>
      <c r="E9" s="15">
        <v>0</v>
      </c>
      <c r="F9" s="15">
        <v>1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1</v>
      </c>
      <c r="M9" s="15">
        <v>0</v>
      </c>
    </row>
    <row r="10" spans="1:13" ht="15" customHeight="1">
      <c r="A10" s="53" t="s">
        <v>97</v>
      </c>
      <c r="B10" s="15">
        <v>8</v>
      </c>
      <c r="C10" s="15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" customHeight="1">
      <c r="A11" s="53" t="s">
        <v>108</v>
      </c>
      <c r="B11" s="95">
        <v>10</v>
      </c>
      <c r="C11" s="95">
        <v>0</v>
      </c>
      <c r="D11" s="95">
        <v>0</v>
      </c>
      <c r="E11" s="95">
        <v>0</v>
      </c>
      <c r="F11" s="95">
        <v>1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</row>
    <row r="12" spans="1:13" ht="15" customHeight="1">
      <c r="A12" s="53" t="s">
        <v>114</v>
      </c>
      <c r="B12" s="95">
        <v>8</v>
      </c>
      <c r="C12" s="95">
        <v>5</v>
      </c>
      <c r="D12" s="95"/>
      <c r="E12" s="95"/>
      <c r="F12" s="95">
        <v>0</v>
      </c>
      <c r="G12" s="95"/>
      <c r="H12" s="95"/>
      <c r="I12" s="95"/>
      <c r="J12" s="95">
        <v>0</v>
      </c>
      <c r="K12" s="95"/>
      <c r="L12" s="95"/>
      <c r="M12" s="95"/>
    </row>
    <row r="13" spans="1:13" ht="15" customHeight="1">
      <c r="A13" s="53" t="s">
        <v>124</v>
      </c>
      <c r="B13" s="15">
        <v>58</v>
      </c>
      <c r="C13" s="15">
        <v>8</v>
      </c>
      <c r="D13" s="15"/>
      <c r="E13" s="15">
        <v>58</v>
      </c>
      <c r="F13" s="15">
        <v>6</v>
      </c>
      <c r="G13" s="15"/>
      <c r="H13" s="15"/>
      <c r="I13" s="15">
        <v>6</v>
      </c>
      <c r="J13" s="15"/>
      <c r="K13" s="15"/>
      <c r="L13" s="15"/>
      <c r="M13" s="15"/>
    </row>
    <row r="14" spans="1:13" ht="15" customHeight="1">
      <c r="A14" s="105"/>
      <c r="B14" s="106">
        <f>SUM(B8:B13)</f>
        <v>184</v>
      </c>
      <c r="C14" s="106">
        <f t="shared" ref="C14:M14" si="0">SUM(C8:C13)</f>
        <v>61</v>
      </c>
      <c r="D14" s="106">
        <f t="shared" si="0"/>
        <v>0</v>
      </c>
      <c r="E14" s="106">
        <f t="shared" si="0"/>
        <v>58</v>
      </c>
      <c r="F14" s="106">
        <f t="shared" si="0"/>
        <v>9</v>
      </c>
      <c r="G14" s="106">
        <f t="shared" si="0"/>
        <v>0</v>
      </c>
      <c r="H14" s="106">
        <f t="shared" si="0"/>
        <v>0</v>
      </c>
      <c r="I14" s="106">
        <f t="shared" si="0"/>
        <v>6</v>
      </c>
      <c r="J14" s="106">
        <f t="shared" si="0"/>
        <v>0</v>
      </c>
      <c r="K14" s="106">
        <f t="shared" si="0"/>
        <v>0</v>
      </c>
      <c r="L14" s="106">
        <f t="shared" si="0"/>
        <v>2</v>
      </c>
      <c r="M14" s="106">
        <f t="shared" si="0"/>
        <v>0</v>
      </c>
    </row>
    <row r="15" spans="1:13" ht="15" customHeight="1">
      <c r="A15" s="19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ht="15" customHeight="1">
      <c r="A16" s="101" t="s">
        <v>11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15" customHeight="1">
      <c r="A17" s="53" t="s">
        <v>103</v>
      </c>
      <c r="B17" s="15">
        <v>13</v>
      </c>
      <c r="C17" s="15">
        <v>13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5" customHeight="1">
      <c r="A18" s="53" t="s">
        <v>123</v>
      </c>
      <c r="B18" s="15">
        <v>65</v>
      </c>
      <c r="C18" s="15">
        <v>30</v>
      </c>
      <c r="D18" s="15"/>
      <c r="E18" s="15">
        <v>65</v>
      </c>
      <c r="F18" s="15">
        <v>9</v>
      </c>
      <c r="G18" s="15">
        <v>4</v>
      </c>
      <c r="H18" s="15">
        <v>0</v>
      </c>
      <c r="I18" s="15">
        <v>9</v>
      </c>
      <c r="J18" s="15"/>
      <c r="K18" s="15"/>
      <c r="L18" s="15"/>
      <c r="M18" s="15"/>
    </row>
    <row r="19" spans="1:13" ht="15" customHeight="1">
      <c r="A19" s="53" t="s">
        <v>129</v>
      </c>
      <c r="B19" s="15">
        <v>32</v>
      </c>
      <c r="C19" s="15">
        <v>16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" customHeight="1">
      <c r="A20" s="105"/>
      <c r="B20" s="106">
        <f>SUM(B17:B19)</f>
        <v>110</v>
      </c>
      <c r="C20" s="106">
        <f t="shared" ref="C20:M20" si="1">SUM(C17:C19)</f>
        <v>59</v>
      </c>
      <c r="D20" s="106">
        <f t="shared" si="1"/>
        <v>0</v>
      </c>
      <c r="E20" s="106">
        <f t="shared" si="1"/>
        <v>65</v>
      </c>
      <c r="F20" s="106">
        <f t="shared" si="1"/>
        <v>9</v>
      </c>
      <c r="G20" s="106">
        <f t="shared" si="1"/>
        <v>4</v>
      </c>
      <c r="H20" s="106">
        <f t="shared" si="1"/>
        <v>0</v>
      </c>
      <c r="I20" s="106">
        <f t="shared" si="1"/>
        <v>9</v>
      </c>
      <c r="J20" s="106">
        <f t="shared" si="1"/>
        <v>0</v>
      </c>
      <c r="K20" s="106">
        <f t="shared" si="1"/>
        <v>0</v>
      </c>
      <c r="L20" s="106">
        <f t="shared" si="1"/>
        <v>0</v>
      </c>
      <c r="M20" s="106">
        <f t="shared" si="1"/>
        <v>0</v>
      </c>
    </row>
    <row r="21" spans="1:13" ht="15" customHeight="1">
      <c r="A21" s="76" t="s">
        <v>12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ht="15" customHeight="1">
      <c r="A22" s="53" t="s">
        <v>115</v>
      </c>
      <c r="B22" s="95">
        <v>15</v>
      </c>
      <c r="C22" s="95">
        <v>5</v>
      </c>
      <c r="D22" s="95"/>
      <c r="E22" s="95"/>
      <c r="F22" s="95">
        <v>1</v>
      </c>
      <c r="G22" s="95"/>
      <c r="H22" s="95"/>
      <c r="I22" s="95"/>
      <c r="J22" s="95"/>
      <c r="K22" s="95"/>
      <c r="L22" s="95"/>
      <c r="M22" s="95"/>
    </row>
    <row r="23" spans="1:13" ht="15" customHeight="1">
      <c r="A23" s="53" t="s">
        <v>113</v>
      </c>
      <c r="B23" s="95">
        <v>26</v>
      </c>
      <c r="C23" s="95">
        <v>16</v>
      </c>
      <c r="D23" s="95"/>
      <c r="E23" s="95"/>
      <c r="F23" s="95">
        <v>0</v>
      </c>
      <c r="G23" s="95"/>
      <c r="H23" s="95"/>
      <c r="I23" s="95"/>
      <c r="J23" s="95">
        <v>0</v>
      </c>
      <c r="K23" s="95"/>
      <c r="L23" s="95"/>
      <c r="M23" s="95"/>
    </row>
    <row r="24" spans="1:13" ht="15" customHeight="1">
      <c r="A24" s="105"/>
      <c r="B24" s="106">
        <f>SUM(B22:B23)</f>
        <v>41</v>
      </c>
      <c r="C24" s="106">
        <f t="shared" ref="C24:M24" si="2">SUM(C22:C23)</f>
        <v>21</v>
      </c>
      <c r="D24" s="106">
        <f t="shared" si="2"/>
        <v>0</v>
      </c>
      <c r="E24" s="106">
        <f t="shared" si="2"/>
        <v>0</v>
      </c>
      <c r="F24" s="106">
        <f t="shared" si="2"/>
        <v>1</v>
      </c>
      <c r="G24" s="106">
        <f t="shared" si="2"/>
        <v>0</v>
      </c>
      <c r="H24" s="106">
        <f t="shared" si="2"/>
        <v>0</v>
      </c>
      <c r="I24" s="106">
        <f t="shared" si="2"/>
        <v>0</v>
      </c>
      <c r="J24" s="106">
        <f t="shared" si="2"/>
        <v>0</v>
      </c>
      <c r="K24" s="106">
        <f t="shared" si="2"/>
        <v>0</v>
      </c>
      <c r="L24" s="106">
        <f t="shared" si="2"/>
        <v>0</v>
      </c>
      <c r="M24" s="106">
        <f t="shared" si="2"/>
        <v>0</v>
      </c>
    </row>
    <row r="25" spans="1:13" ht="15" customHeight="1">
      <c r="A25" s="5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5" customHeight="1">
      <c r="A26" s="5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9" customFormat="1" ht="15" customHeight="1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3" ht="15" customHeight="1">
      <c r="A28" s="76" t="s">
        <v>90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5" customHeight="1">
      <c r="A29" s="53" t="s">
        <v>104</v>
      </c>
      <c r="B29" s="72">
        <v>16</v>
      </c>
      <c r="C29" s="72">
        <v>11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15" customHeight="1">
      <c r="A30" s="53" t="s">
        <v>110</v>
      </c>
      <c r="B30" s="95">
        <v>48</v>
      </c>
      <c r="C30" s="95" t="s">
        <v>109</v>
      </c>
      <c r="D30" s="95"/>
      <c r="E30" s="95">
        <v>48</v>
      </c>
      <c r="F30" s="95">
        <v>2</v>
      </c>
      <c r="G30" s="95" t="s">
        <v>109</v>
      </c>
      <c r="H30" s="95"/>
      <c r="I30" s="95">
        <v>2</v>
      </c>
      <c r="J30" s="95" t="s">
        <v>109</v>
      </c>
      <c r="K30" s="95" t="s">
        <v>109</v>
      </c>
      <c r="L30" s="95"/>
      <c r="M30" s="95" t="s">
        <v>109</v>
      </c>
    </row>
    <row r="31" spans="1:13" ht="15" customHeight="1">
      <c r="A31" s="53" t="s">
        <v>113</v>
      </c>
      <c r="B31" s="95">
        <v>72</v>
      </c>
      <c r="C31" s="95">
        <v>28</v>
      </c>
      <c r="D31" s="95"/>
      <c r="E31" s="95"/>
      <c r="F31" s="95">
        <v>3</v>
      </c>
      <c r="G31" s="95">
        <v>1</v>
      </c>
      <c r="H31" s="95"/>
      <c r="I31" s="95"/>
      <c r="J31" s="95">
        <v>1</v>
      </c>
      <c r="K31" s="95">
        <v>0</v>
      </c>
      <c r="L31" s="95"/>
      <c r="M31" s="95"/>
    </row>
    <row r="32" spans="1:13" ht="15" customHeight="1">
      <c r="A32" s="53" t="s">
        <v>59</v>
      </c>
      <c r="B32" s="95">
        <v>72</v>
      </c>
      <c r="C32" s="95">
        <v>38</v>
      </c>
      <c r="D32" s="95"/>
      <c r="E32" s="95">
        <v>72</v>
      </c>
      <c r="F32" s="95">
        <v>1</v>
      </c>
      <c r="G32" s="95">
        <v>1</v>
      </c>
      <c r="H32" s="95"/>
      <c r="I32" s="95">
        <v>1</v>
      </c>
      <c r="J32" s="95"/>
      <c r="K32" s="95"/>
      <c r="L32" s="95"/>
      <c r="M32" s="95"/>
    </row>
    <row r="33" spans="1:375" ht="15" customHeight="1">
      <c r="A33" s="53" t="s">
        <v>120</v>
      </c>
      <c r="B33" s="95">
        <v>25</v>
      </c>
      <c r="C33" s="95">
        <v>9</v>
      </c>
      <c r="D33" s="95"/>
      <c r="E33" s="95"/>
      <c r="F33" s="95">
        <v>3</v>
      </c>
      <c r="G33" s="95"/>
      <c r="H33" s="95"/>
      <c r="I33" s="95">
        <v>3</v>
      </c>
      <c r="J33" s="95"/>
      <c r="K33" s="95"/>
      <c r="L33" s="95"/>
      <c r="M33" s="95"/>
    </row>
    <row r="34" spans="1:375" ht="15" customHeight="1">
      <c r="A34" s="53" t="s">
        <v>112</v>
      </c>
      <c r="B34" s="95">
        <v>15</v>
      </c>
      <c r="C34" s="95">
        <v>9</v>
      </c>
      <c r="D34" s="95">
        <v>15</v>
      </c>
      <c r="E34" s="95" t="s">
        <v>109</v>
      </c>
      <c r="F34" s="95">
        <v>2</v>
      </c>
      <c r="G34" s="95" t="s">
        <v>109</v>
      </c>
      <c r="H34" s="95">
        <v>2</v>
      </c>
      <c r="I34" s="95" t="s">
        <v>109</v>
      </c>
      <c r="J34" s="95" t="s">
        <v>109</v>
      </c>
      <c r="K34" s="95" t="s">
        <v>109</v>
      </c>
      <c r="L34" s="95" t="s">
        <v>109</v>
      </c>
      <c r="M34" s="95" t="s">
        <v>109</v>
      </c>
    </row>
    <row r="35" spans="1:375" ht="15" customHeight="1">
      <c r="A35" s="53" t="s">
        <v>123</v>
      </c>
      <c r="B35" s="95">
        <v>43</v>
      </c>
      <c r="C35" s="95">
        <v>20</v>
      </c>
      <c r="D35" s="95"/>
      <c r="E35" s="95">
        <v>43</v>
      </c>
      <c r="F35" s="95">
        <v>9</v>
      </c>
      <c r="G35" s="95">
        <v>4</v>
      </c>
      <c r="H35" s="95">
        <v>0</v>
      </c>
      <c r="I35" s="95">
        <v>9</v>
      </c>
      <c r="J35" s="95">
        <v>1</v>
      </c>
      <c r="K35" s="95"/>
      <c r="L35" s="95"/>
      <c r="M35" s="95">
        <v>1</v>
      </c>
    </row>
    <row r="36" spans="1:375" ht="15" customHeight="1">
      <c r="A36" s="53" t="s">
        <v>116</v>
      </c>
      <c r="B36" s="95">
        <v>71</v>
      </c>
      <c r="C36" s="95">
        <v>37</v>
      </c>
      <c r="D36" s="95"/>
      <c r="E36" s="95">
        <v>71</v>
      </c>
      <c r="F36" s="95">
        <v>5</v>
      </c>
      <c r="G36" s="95">
        <v>2</v>
      </c>
      <c r="H36" s="95"/>
      <c r="I36" s="95">
        <v>5</v>
      </c>
      <c r="J36" s="95"/>
      <c r="K36" s="95"/>
      <c r="L36" s="95"/>
      <c r="M36" s="95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</row>
    <row r="37" spans="1:375" ht="15" customHeight="1">
      <c r="A37" s="105"/>
      <c r="B37" s="107">
        <f>SUM(B29:B36)</f>
        <v>362</v>
      </c>
      <c r="C37" s="107">
        <f t="shared" ref="C37:M37" si="3">SUM(C29:C36)</f>
        <v>152</v>
      </c>
      <c r="D37" s="107">
        <f t="shared" si="3"/>
        <v>15</v>
      </c>
      <c r="E37" s="107">
        <f t="shared" si="3"/>
        <v>234</v>
      </c>
      <c r="F37" s="107">
        <f t="shared" si="3"/>
        <v>25</v>
      </c>
      <c r="G37" s="107">
        <f t="shared" si="3"/>
        <v>8</v>
      </c>
      <c r="H37" s="107">
        <f t="shared" si="3"/>
        <v>2</v>
      </c>
      <c r="I37" s="107">
        <f t="shared" si="3"/>
        <v>20</v>
      </c>
      <c r="J37" s="107">
        <f t="shared" si="3"/>
        <v>2</v>
      </c>
      <c r="K37" s="107">
        <f t="shared" si="3"/>
        <v>0</v>
      </c>
      <c r="L37" s="107">
        <f t="shared" si="3"/>
        <v>0</v>
      </c>
      <c r="M37" s="107">
        <f t="shared" si="3"/>
        <v>1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</row>
    <row r="38" spans="1:375" s="23" customFormat="1" ht="15" customHeight="1">
      <c r="A38" s="76" t="s">
        <v>15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</row>
    <row r="39" spans="1:375" ht="15" customHeight="1">
      <c r="A39" s="76" t="s">
        <v>84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</row>
    <row r="40" spans="1:375" ht="15" customHeight="1">
      <c r="A40" s="53" t="s">
        <v>98</v>
      </c>
      <c r="B40" s="15">
        <v>67</v>
      </c>
      <c r="C40" s="15">
        <v>36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375" ht="15" customHeight="1">
      <c r="A41" s="53" t="s">
        <v>105</v>
      </c>
      <c r="B41" s="15">
        <v>33</v>
      </c>
      <c r="C41" s="15">
        <v>16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375" ht="15" customHeight="1">
      <c r="A42" s="53" t="s">
        <v>110</v>
      </c>
      <c r="B42" s="95">
        <v>25</v>
      </c>
      <c r="C42" s="95">
        <v>23</v>
      </c>
      <c r="D42" s="95"/>
      <c r="E42" s="95">
        <v>25</v>
      </c>
      <c r="F42" s="95">
        <v>1</v>
      </c>
      <c r="G42" s="95" t="s">
        <v>109</v>
      </c>
      <c r="H42" s="95"/>
      <c r="I42" s="95">
        <v>1</v>
      </c>
      <c r="J42" s="95">
        <v>1</v>
      </c>
      <c r="K42" s="95">
        <v>1</v>
      </c>
      <c r="L42" s="95"/>
      <c r="M42" s="95">
        <v>1</v>
      </c>
    </row>
    <row r="43" spans="1:375" ht="15" customHeight="1">
      <c r="A43" s="53" t="s">
        <v>113</v>
      </c>
      <c r="B43" s="95">
        <v>42</v>
      </c>
      <c r="C43" s="95">
        <v>24</v>
      </c>
      <c r="D43" s="95">
        <v>0</v>
      </c>
      <c r="E43" s="95">
        <v>0</v>
      </c>
      <c r="F43" s="95">
        <v>0</v>
      </c>
      <c r="G43" s="95">
        <v>0</v>
      </c>
      <c r="H43" s="95"/>
      <c r="I43" s="95"/>
      <c r="J43" s="95">
        <v>1</v>
      </c>
      <c r="K43" s="95"/>
      <c r="L43" s="95"/>
      <c r="M43" s="95"/>
    </row>
    <row r="44" spans="1:375" ht="15" customHeight="1">
      <c r="A44" s="53" t="s">
        <v>115</v>
      </c>
      <c r="B44" s="95">
        <v>12</v>
      </c>
      <c r="C44" s="95"/>
      <c r="D44" s="95"/>
      <c r="E44" s="95"/>
      <c r="F44" s="95">
        <v>1</v>
      </c>
      <c r="G44" s="95">
        <v>1</v>
      </c>
      <c r="H44" s="95"/>
      <c r="I44" s="95"/>
      <c r="J44" s="95"/>
      <c r="K44" s="95"/>
      <c r="L44" s="95"/>
      <c r="M44" s="95"/>
    </row>
    <row r="45" spans="1:375" ht="15" customHeight="1">
      <c r="A45" s="53" t="s">
        <v>117</v>
      </c>
      <c r="B45" s="95">
        <v>51</v>
      </c>
      <c r="C45" s="95">
        <v>28</v>
      </c>
      <c r="D45" s="95"/>
      <c r="E45" s="95"/>
      <c r="F45" s="95">
        <v>1</v>
      </c>
      <c r="G45" s="95"/>
      <c r="H45" s="95"/>
      <c r="I45" s="95"/>
      <c r="J45" s="95">
        <v>1</v>
      </c>
      <c r="K45" s="95">
        <v>1</v>
      </c>
      <c r="L45" s="95"/>
      <c r="M45" s="95"/>
    </row>
    <row r="46" spans="1:375" ht="15" customHeight="1">
      <c r="A46" s="53" t="s">
        <v>59</v>
      </c>
      <c r="B46" s="95">
        <v>66</v>
      </c>
      <c r="C46" s="95">
        <v>43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375" ht="15" customHeight="1">
      <c r="A47" s="53" t="s">
        <v>68</v>
      </c>
      <c r="B47" s="95">
        <v>22</v>
      </c>
      <c r="C47" s="95">
        <v>11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</row>
    <row r="48" spans="1:375" ht="15" customHeight="1">
      <c r="A48" s="53" t="s">
        <v>67</v>
      </c>
      <c r="B48" s="95">
        <v>24</v>
      </c>
      <c r="C48" s="95">
        <v>21</v>
      </c>
      <c r="D48" s="95"/>
      <c r="E48" s="95"/>
      <c r="F48" s="95">
        <v>2</v>
      </c>
      <c r="G48" s="95">
        <v>0</v>
      </c>
      <c r="H48" s="95"/>
      <c r="I48" s="95"/>
      <c r="J48" s="95">
        <v>0</v>
      </c>
      <c r="K48" s="95">
        <v>0</v>
      </c>
      <c r="L48" s="95"/>
      <c r="M48" s="95"/>
    </row>
    <row r="49" spans="1:13" ht="15" customHeight="1">
      <c r="A49" s="53" t="s">
        <v>121</v>
      </c>
      <c r="B49" s="95">
        <v>20</v>
      </c>
      <c r="C49" s="95">
        <v>6</v>
      </c>
      <c r="D49" s="95">
        <v>0</v>
      </c>
      <c r="E49" s="95">
        <v>0</v>
      </c>
      <c r="F49" s="95">
        <v>1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</row>
    <row r="50" spans="1:13" ht="15" customHeight="1">
      <c r="A50" s="53" t="s">
        <v>123</v>
      </c>
      <c r="B50" s="95">
        <v>25</v>
      </c>
      <c r="C50" s="95">
        <v>17</v>
      </c>
      <c r="D50" s="95"/>
      <c r="E50" s="95">
        <v>25</v>
      </c>
      <c r="F50" s="95">
        <v>3</v>
      </c>
      <c r="G50" s="95">
        <v>1</v>
      </c>
      <c r="H50" s="95"/>
      <c r="I50" s="95">
        <v>3</v>
      </c>
      <c r="J50" s="95"/>
      <c r="K50" s="95"/>
      <c r="L50" s="95"/>
      <c r="M50" s="95"/>
    </row>
    <row r="51" spans="1:13" ht="15" customHeight="1">
      <c r="A51" s="53" t="s">
        <v>58</v>
      </c>
      <c r="B51" s="95">
        <v>14</v>
      </c>
      <c r="C51" s="95"/>
      <c r="D51" s="95"/>
      <c r="E51" s="95">
        <v>14</v>
      </c>
      <c r="F51" s="95"/>
      <c r="G51" s="95"/>
      <c r="H51" s="95"/>
      <c r="I51" s="95"/>
      <c r="J51" s="95"/>
      <c r="K51" s="95"/>
      <c r="L51" s="95"/>
      <c r="M51" s="95"/>
    </row>
    <row r="52" spans="1:13" ht="15" customHeight="1">
      <c r="A52" s="53" t="s">
        <v>52</v>
      </c>
      <c r="B52" s="95">
        <v>15</v>
      </c>
      <c r="C52" s="95">
        <v>14</v>
      </c>
      <c r="D52" s="95">
        <v>0</v>
      </c>
      <c r="E52" s="95">
        <v>0</v>
      </c>
      <c r="F52" s="95">
        <v>1</v>
      </c>
      <c r="G52" s="95">
        <v>0</v>
      </c>
      <c r="H52" s="95">
        <v>0</v>
      </c>
      <c r="I52" s="95">
        <v>0</v>
      </c>
      <c r="J52" s="95">
        <v>1</v>
      </c>
      <c r="K52" s="95">
        <v>1</v>
      </c>
      <c r="L52" s="95">
        <v>0</v>
      </c>
      <c r="M52" s="95">
        <v>0</v>
      </c>
    </row>
    <row r="53" spans="1:13" ht="15" customHeight="1">
      <c r="A53" s="105"/>
      <c r="B53" s="107">
        <f>SUM(B40:B52)</f>
        <v>416</v>
      </c>
      <c r="C53" s="107">
        <f t="shared" ref="C53:M53" si="4">SUM(C40:C52)</f>
        <v>239</v>
      </c>
      <c r="D53" s="107">
        <f t="shared" si="4"/>
        <v>0</v>
      </c>
      <c r="E53" s="107">
        <f t="shared" si="4"/>
        <v>64</v>
      </c>
      <c r="F53" s="107">
        <f t="shared" si="4"/>
        <v>10</v>
      </c>
      <c r="G53" s="107">
        <f t="shared" si="4"/>
        <v>2</v>
      </c>
      <c r="H53" s="107">
        <f t="shared" si="4"/>
        <v>0</v>
      </c>
      <c r="I53" s="107">
        <f t="shared" si="4"/>
        <v>4</v>
      </c>
      <c r="J53" s="107">
        <f t="shared" si="4"/>
        <v>4</v>
      </c>
      <c r="K53" s="107">
        <f t="shared" si="4"/>
        <v>3</v>
      </c>
      <c r="L53" s="107">
        <f t="shared" si="4"/>
        <v>0</v>
      </c>
      <c r="M53" s="107">
        <f t="shared" si="4"/>
        <v>1</v>
      </c>
    </row>
    <row r="54" spans="1:13" ht="15" customHeight="1">
      <c r="A54" s="76" t="s">
        <v>85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  <row r="55" spans="1:13" ht="15" customHeight="1">
      <c r="A55" s="53" t="s">
        <v>94</v>
      </c>
      <c r="B55" s="15">
        <v>40</v>
      </c>
      <c r="C55" s="15">
        <v>18</v>
      </c>
      <c r="D55" s="15">
        <v>0</v>
      </c>
      <c r="E55" s="15">
        <v>0</v>
      </c>
      <c r="F55" s="15">
        <v>1</v>
      </c>
      <c r="G55" s="15">
        <v>0</v>
      </c>
      <c r="H55" s="15">
        <v>0</v>
      </c>
      <c r="I55" s="15">
        <v>0</v>
      </c>
      <c r="J55" s="15">
        <v>1</v>
      </c>
      <c r="K55" s="15">
        <v>0</v>
      </c>
      <c r="L55" s="15">
        <v>0</v>
      </c>
      <c r="M55" s="15">
        <v>0</v>
      </c>
    </row>
    <row r="56" spans="1:13" ht="15" customHeight="1">
      <c r="A56" s="53" t="s">
        <v>97</v>
      </c>
      <c r="B56" s="72">
        <v>39</v>
      </c>
      <c r="C56" s="72">
        <v>2</v>
      </c>
      <c r="D56" s="72"/>
      <c r="E56" s="72"/>
      <c r="F56" s="72"/>
      <c r="G56" s="72"/>
      <c r="H56" s="72"/>
      <c r="I56" s="72"/>
      <c r="J56" s="102"/>
      <c r="K56" s="102"/>
      <c r="L56" s="102"/>
      <c r="M56" s="102"/>
    </row>
    <row r="57" spans="1:13" ht="15" customHeight="1">
      <c r="A57" s="53" t="s">
        <v>52</v>
      </c>
      <c r="B57" s="95">
        <v>25</v>
      </c>
      <c r="C57" s="95">
        <v>24</v>
      </c>
      <c r="D57" s="95">
        <v>0</v>
      </c>
      <c r="E57" s="95">
        <v>0</v>
      </c>
      <c r="F57" s="95">
        <v>12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</row>
    <row r="58" spans="1:13" ht="15" customHeight="1">
      <c r="A58" s="53" t="s">
        <v>111</v>
      </c>
      <c r="B58" s="95">
        <v>30</v>
      </c>
      <c r="C58" s="95">
        <v>12</v>
      </c>
      <c r="D58" s="95">
        <v>30</v>
      </c>
      <c r="E58" s="95" t="s">
        <v>109</v>
      </c>
      <c r="F58" s="95">
        <v>3</v>
      </c>
      <c r="G58" s="95">
        <v>1</v>
      </c>
      <c r="H58" s="95">
        <v>3</v>
      </c>
      <c r="I58" s="95" t="s">
        <v>109</v>
      </c>
      <c r="J58" s="95" t="s">
        <v>109</v>
      </c>
      <c r="K58" s="95" t="s">
        <v>109</v>
      </c>
      <c r="L58" s="95" t="s">
        <v>109</v>
      </c>
      <c r="M58" s="95" t="s">
        <v>109</v>
      </c>
    </row>
    <row r="59" spans="1:13" ht="15" customHeight="1">
      <c r="A59" s="53" t="s">
        <v>113</v>
      </c>
      <c r="B59" s="95">
        <v>27</v>
      </c>
      <c r="C59" s="95">
        <v>14</v>
      </c>
      <c r="D59" s="95"/>
      <c r="E59" s="95"/>
      <c r="F59" s="95">
        <v>0</v>
      </c>
      <c r="G59" s="95"/>
      <c r="H59" s="95"/>
      <c r="I59" s="95"/>
      <c r="J59" s="95">
        <v>0</v>
      </c>
      <c r="K59" s="95"/>
      <c r="L59" s="95"/>
      <c r="M59" s="95"/>
    </row>
    <row r="60" spans="1:13" ht="15" customHeight="1">
      <c r="A60" s="53" t="s">
        <v>117</v>
      </c>
      <c r="B60" s="95">
        <v>26</v>
      </c>
      <c r="C60" s="95">
        <v>7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5" customHeight="1">
      <c r="A61" s="53" t="s">
        <v>60</v>
      </c>
      <c r="B61" s="95">
        <v>39</v>
      </c>
      <c r="C61" s="95">
        <v>14</v>
      </c>
      <c r="D61" s="95"/>
      <c r="E61" s="95">
        <v>39</v>
      </c>
      <c r="F61" s="95"/>
      <c r="G61" s="95"/>
      <c r="H61" s="95"/>
      <c r="I61" s="95"/>
      <c r="J61" s="95"/>
      <c r="K61" s="95"/>
      <c r="L61" s="95"/>
      <c r="M61" s="95"/>
    </row>
    <row r="62" spans="1:13" ht="15" customHeight="1">
      <c r="A62" s="53" t="s">
        <v>119</v>
      </c>
      <c r="B62" s="95">
        <v>71</v>
      </c>
      <c r="C62" s="95">
        <v>29</v>
      </c>
      <c r="D62" s="95"/>
      <c r="E62" s="95"/>
      <c r="F62" s="95">
        <v>10</v>
      </c>
      <c r="G62" s="95">
        <v>0</v>
      </c>
      <c r="H62" s="95"/>
      <c r="I62" s="95"/>
      <c r="J62" s="95">
        <v>1</v>
      </c>
      <c r="K62" s="95">
        <v>0</v>
      </c>
      <c r="L62" s="95"/>
      <c r="M62" s="95"/>
    </row>
    <row r="63" spans="1:13" ht="15" customHeight="1">
      <c r="A63" s="53" t="s">
        <v>53</v>
      </c>
      <c r="B63" s="95">
        <v>25</v>
      </c>
      <c r="C63" s="95">
        <v>7</v>
      </c>
      <c r="D63" s="95"/>
      <c r="E63" s="95">
        <v>25</v>
      </c>
      <c r="F63" s="95">
        <v>1</v>
      </c>
      <c r="G63" s="95">
        <v>1</v>
      </c>
      <c r="H63" s="95"/>
      <c r="I63" s="95">
        <v>1</v>
      </c>
      <c r="J63" s="95">
        <v>1</v>
      </c>
      <c r="K63" s="95">
        <v>1</v>
      </c>
      <c r="L63" s="95"/>
      <c r="M63" s="95">
        <v>1</v>
      </c>
    </row>
    <row r="64" spans="1:13" ht="15" customHeight="1">
      <c r="A64" s="53" t="s">
        <v>127</v>
      </c>
      <c r="B64" s="95">
        <v>9</v>
      </c>
      <c r="C64" s="95"/>
      <c r="D64" s="95"/>
      <c r="E64" s="95"/>
      <c r="F64" s="95">
        <v>1</v>
      </c>
      <c r="G64" s="95"/>
      <c r="H64" s="95"/>
      <c r="I64" s="95"/>
      <c r="J64" s="95"/>
      <c r="K64" s="95"/>
      <c r="L64" s="95"/>
      <c r="M64" s="95"/>
    </row>
    <row r="65" spans="1:13" ht="15" customHeight="1">
      <c r="A65" s="53" t="s">
        <v>58</v>
      </c>
      <c r="B65" s="95">
        <v>22</v>
      </c>
      <c r="C65" s="95"/>
      <c r="D65" s="95"/>
      <c r="E65" s="95">
        <v>22</v>
      </c>
      <c r="F65" s="95">
        <v>1</v>
      </c>
      <c r="G65" s="95"/>
      <c r="H65" s="95"/>
      <c r="I65" s="95">
        <v>1</v>
      </c>
      <c r="J65" s="95"/>
      <c r="K65" s="95"/>
      <c r="L65" s="95"/>
      <c r="M65" s="95"/>
    </row>
    <row r="66" spans="1:13" ht="15" customHeight="1">
      <c r="A66" s="53" t="s">
        <v>120</v>
      </c>
      <c r="B66" s="95">
        <v>31</v>
      </c>
      <c r="C66" s="95">
        <v>16</v>
      </c>
      <c r="D66" s="95"/>
      <c r="E66" s="95"/>
      <c r="F66" s="95">
        <v>2</v>
      </c>
      <c r="G66" s="95">
        <v>1</v>
      </c>
      <c r="H66" s="95"/>
      <c r="I66" s="95">
        <v>2</v>
      </c>
      <c r="J66" s="95">
        <v>1</v>
      </c>
      <c r="K66" s="95">
        <v>0</v>
      </c>
      <c r="L66" s="95"/>
      <c r="M66" s="95">
        <v>1</v>
      </c>
    </row>
    <row r="67" spans="1:13" ht="15" customHeight="1">
      <c r="A67" s="104"/>
      <c r="B67" s="106">
        <f>SUM(B55:B66)</f>
        <v>384</v>
      </c>
      <c r="C67" s="106">
        <f t="shared" ref="C67:M67" si="5">SUM(C55:C66)</f>
        <v>143</v>
      </c>
      <c r="D67" s="106">
        <f t="shared" si="5"/>
        <v>30</v>
      </c>
      <c r="E67" s="106">
        <f t="shared" si="5"/>
        <v>86</v>
      </c>
      <c r="F67" s="106">
        <f t="shared" si="5"/>
        <v>31</v>
      </c>
      <c r="G67" s="106">
        <f t="shared" si="5"/>
        <v>3</v>
      </c>
      <c r="H67" s="106">
        <f t="shared" si="5"/>
        <v>3</v>
      </c>
      <c r="I67" s="106">
        <f t="shared" si="5"/>
        <v>4</v>
      </c>
      <c r="J67" s="106">
        <f t="shared" si="5"/>
        <v>4</v>
      </c>
      <c r="K67" s="106">
        <f t="shared" si="5"/>
        <v>1</v>
      </c>
      <c r="L67" s="106">
        <f t="shared" si="5"/>
        <v>0</v>
      </c>
      <c r="M67" s="106">
        <f t="shared" si="5"/>
        <v>2</v>
      </c>
    </row>
    <row r="68" spans="1:13" ht="15" customHeight="1">
      <c r="B68" s="15"/>
      <c r="C68" s="15"/>
      <c r="D68" s="15"/>
      <c r="E68" s="15"/>
      <c r="F68" s="15"/>
      <c r="G68" s="15"/>
      <c r="H68" s="15"/>
      <c r="I68" s="15"/>
      <c r="J68" s="102"/>
      <c r="K68" s="102"/>
      <c r="L68" s="102"/>
      <c r="M68" s="102"/>
    </row>
    <row r="69" spans="1:13" ht="15" customHeight="1">
      <c r="A69" s="53"/>
      <c r="B69" s="52"/>
      <c r="C69" s="52"/>
      <c r="D69" s="52"/>
      <c r="E69" s="52"/>
      <c r="F69" s="52"/>
      <c r="G69" s="52"/>
      <c r="H69" s="52"/>
      <c r="I69" s="15"/>
      <c r="J69" s="5"/>
      <c r="K69" s="5"/>
      <c r="L69" s="5"/>
      <c r="M69" s="5"/>
    </row>
    <row r="70" spans="1:13" ht="15" customHeight="1">
      <c r="A70" s="53"/>
      <c r="B70" s="15"/>
      <c r="C70" s="15"/>
      <c r="D70" s="15"/>
      <c r="E70" s="15"/>
      <c r="F70" s="15"/>
      <c r="G70" s="15"/>
      <c r="H70" s="15"/>
      <c r="I70" s="15"/>
      <c r="J70" s="5"/>
      <c r="K70" s="5"/>
      <c r="L70" s="5"/>
      <c r="M70" s="5"/>
    </row>
    <row r="71" spans="1:13" ht="15" customHeight="1">
      <c r="A71" s="109"/>
      <c r="B71" s="110">
        <f>B14+B20+B24+B37+B53+B67</f>
        <v>1497</v>
      </c>
      <c r="C71" s="110">
        <f t="shared" ref="C71:M71" si="6">C14+C20+C24+C37+C53+C67</f>
        <v>675</v>
      </c>
      <c r="D71" s="110">
        <f t="shared" si="6"/>
        <v>45</v>
      </c>
      <c r="E71" s="110">
        <f t="shared" si="6"/>
        <v>507</v>
      </c>
      <c r="F71" s="110">
        <f t="shared" si="6"/>
        <v>85</v>
      </c>
      <c r="G71" s="110">
        <f t="shared" si="6"/>
        <v>17</v>
      </c>
      <c r="H71" s="110">
        <f t="shared" si="6"/>
        <v>5</v>
      </c>
      <c r="I71" s="110">
        <f t="shared" si="6"/>
        <v>43</v>
      </c>
      <c r="J71" s="110">
        <f t="shared" si="6"/>
        <v>10</v>
      </c>
      <c r="K71" s="110">
        <f t="shared" si="6"/>
        <v>4</v>
      </c>
      <c r="L71" s="110">
        <f t="shared" si="6"/>
        <v>2</v>
      </c>
      <c r="M71" s="110">
        <f t="shared" si="6"/>
        <v>4</v>
      </c>
    </row>
    <row r="72" spans="1:13" ht="15" customHeight="1">
      <c r="A72" s="53"/>
      <c r="B72" s="52"/>
      <c r="C72" s="52"/>
      <c r="D72" s="52"/>
      <c r="E72" s="52"/>
      <c r="F72" s="52"/>
      <c r="G72" s="52"/>
      <c r="H72" s="52"/>
      <c r="I72" s="15"/>
      <c r="J72" s="5"/>
      <c r="K72" s="5"/>
      <c r="L72" s="5"/>
      <c r="M72" s="5"/>
    </row>
    <row r="73" spans="1:13" ht="15" customHeight="1">
      <c r="A73" s="53"/>
      <c r="B73" s="52"/>
      <c r="C73" s="52"/>
      <c r="D73" s="15"/>
      <c r="E73" s="15"/>
      <c r="F73" s="15"/>
      <c r="G73" s="15"/>
      <c r="H73" s="15"/>
      <c r="I73" s="15"/>
      <c r="J73" s="5"/>
      <c r="K73" s="5"/>
      <c r="L73" s="5"/>
      <c r="M73" s="5"/>
    </row>
    <row r="74" spans="1:13" ht="15" customHeight="1">
      <c r="A74" s="53"/>
      <c r="B74" s="52"/>
      <c r="C74" s="52"/>
      <c r="D74" s="68"/>
      <c r="E74" s="52"/>
      <c r="F74" s="52"/>
      <c r="G74" s="52"/>
      <c r="H74" s="52"/>
      <c r="I74" s="15"/>
      <c r="J74" s="5"/>
      <c r="K74" s="5"/>
      <c r="L74" s="5"/>
      <c r="M74" s="5"/>
    </row>
    <row r="75" spans="1:13" ht="15" customHeight="1">
      <c r="A75" s="14" t="s">
        <v>14</v>
      </c>
      <c r="B75" s="52"/>
      <c r="C75" s="52"/>
      <c r="D75" s="52"/>
      <c r="E75" s="52"/>
      <c r="F75" s="52"/>
      <c r="G75" s="52"/>
      <c r="H75" s="52"/>
      <c r="I75" s="15"/>
      <c r="J75" s="5"/>
      <c r="K75" s="5"/>
      <c r="L75" s="5"/>
      <c r="M75" s="5"/>
    </row>
    <row r="76" spans="1:13" ht="15" customHeight="1">
      <c r="A76" s="14" t="s">
        <v>15</v>
      </c>
      <c r="B76" s="15"/>
      <c r="C76" s="15"/>
      <c r="D76" s="15"/>
      <c r="E76" s="15"/>
      <c r="F76" s="15"/>
      <c r="G76" s="15"/>
      <c r="H76" s="15"/>
      <c r="I76" s="15"/>
      <c r="J76" s="5"/>
      <c r="K76" s="5"/>
      <c r="L76" s="5"/>
      <c r="M76" s="5"/>
    </row>
    <row r="77" spans="1:13" ht="15" customHeight="1">
      <c r="A77" s="53"/>
      <c r="B77" s="52"/>
      <c r="C77" s="52"/>
      <c r="D77" s="52"/>
      <c r="E77" s="52"/>
      <c r="F77" s="52"/>
      <c r="G77" s="52"/>
      <c r="H77" s="52"/>
      <c r="I77" s="15"/>
      <c r="J77" s="5"/>
      <c r="K77" s="5"/>
      <c r="L77" s="5"/>
      <c r="M77" s="5"/>
    </row>
    <row r="78" spans="1:13" ht="15" customHeight="1">
      <c r="A78" s="53"/>
      <c r="B78" s="49"/>
      <c r="C78" s="49"/>
      <c r="D78" s="15"/>
      <c r="E78" s="15"/>
      <c r="F78" s="15"/>
      <c r="G78" s="15"/>
      <c r="H78" s="15"/>
      <c r="I78" s="15"/>
      <c r="J78" s="5"/>
      <c r="K78" s="5"/>
      <c r="L78" s="5"/>
      <c r="M78" s="5"/>
    </row>
    <row r="79" spans="1:13" ht="15" customHeight="1">
      <c r="A79" s="53"/>
      <c r="B79" s="51"/>
      <c r="C79" s="51"/>
      <c r="D79" s="41"/>
      <c r="E79" s="41"/>
      <c r="F79" s="41"/>
      <c r="G79" s="41"/>
      <c r="H79" s="41"/>
      <c r="I79" s="15"/>
      <c r="J79" s="5"/>
      <c r="K79" s="5"/>
      <c r="L79" s="5"/>
      <c r="M79" s="5"/>
    </row>
    <row r="80" spans="1:13" ht="15" customHeight="1">
      <c r="A80" s="53"/>
      <c r="B80" s="15"/>
      <c r="C80" s="15"/>
      <c r="D80" s="67"/>
      <c r="E80" s="41"/>
      <c r="F80" s="41"/>
      <c r="G80" s="41"/>
      <c r="H80" s="41"/>
      <c r="I80" s="15"/>
      <c r="J80" s="5"/>
      <c r="K80" s="5"/>
      <c r="L80" s="5"/>
      <c r="M80" s="5"/>
    </row>
    <row r="81" spans="1:13" ht="15" customHeight="1">
      <c r="A81" s="53"/>
      <c r="B81" s="15"/>
      <c r="C81" s="15"/>
      <c r="D81" s="15"/>
      <c r="E81" s="15"/>
      <c r="F81" s="15"/>
      <c r="G81" s="15"/>
      <c r="H81" s="15"/>
      <c r="I81" s="15"/>
      <c r="J81" s="5"/>
      <c r="K81" s="5"/>
      <c r="L81" s="5"/>
      <c r="M81" s="5"/>
    </row>
    <row r="82" spans="1:13" ht="15" customHeight="1">
      <c r="A82" s="53"/>
      <c r="B82" s="52"/>
      <c r="C82" s="52"/>
      <c r="D82" s="52"/>
      <c r="E82" s="52"/>
      <c r="F82" s="52"/>
      <c r="G82" s="52"/>
      <c r="H82" s="52"/>
      <c r="I82" s="15"/>
      <c r="J82" s="5"/>
      <c r="K82" s="5"/>
      <c r="L82" s="5"/>
      <c r="M82" s="5"/>
    </row>
    <row r="83" spans="1:13" ht="15" customHeight="1">
      <c r="A83" s="53"/>
      <c r="B83" s="15"/>
      <c r="C83" s="15"/>
      <c r="D83" s="15"/>
      <c r="E83" s="15"/>
      <c r="F83" s="15"/>
      <c r="G83" s="15"/>
      <c r="H83" s="15"/>
      <c r="I83" s="15"/>
      <c r="J83" s="5"/>
      <c r="K83" s="5"/>
      <c r="L83" s="5"/>
      <c r="M83" s="5"/>
    </row>
    <row r="84" spans="1:13" ht="15" customHeight="1">
      <c r="A84" s="53"/>
      <c r="B84" s="41"/>
      <c r="C84" s="41"/>
      <c r="D84" s="41"/>
      <c r="E84" s="41"/>
      <c r="F84" s="41"/>
      <c r="G84" s="41"/>
      <c r="H84" s="41"/>
      <c r="I84" s="15"/>
      <c r="J84" s="5"/>
      <c r="K84" s="5"/>
      <c r="L84" s="5"/>
      <c r="M84" s="5"/>
    </row>
    <row r="85" spans="1:13" ht="15" customHeight="1">
      <c r="A85" s="14" t="s">
        <v>16</v>
      </c>
      <c r="B85" s="41"/>
      <c r="C85" s="41"/>
      <c r="D85" s="41"/>
      <c r="E85" s="41"/>
      <c r="F85" s="41"/>
      <c r="G85" s="41"/>
      <c r="H85" s="41"/>
      <c r="I85" s="15"/>
      <c r="J85" s="5"/>
      <c r="K85" s="5"/>
      <c r="L85" s="5"/>
      <c r="M85" s="5"/>
    </row>
    <row r="86" spans="1:13" ht="15" customHeight="1">
      <c r="A86" s="14" t="s">
        <v>17</v>
      </c>
      <c r="B86" s="15"/>
      <c r="C86" s="15"/>
      <c r="D86" s="15"/>
      <c r="E86" s="15"/>
      <c r="F86" s="15"/>
      <c r="G86" s="15"/>
      <c r="H86" s="15"/>
      <c r="I86" s="15"/>
      <c r="J86" s="5"/>
      <c r="K86" s="5"/>
      <c r="L86" s="5"/>
      <c r="M86" s="5"/>
    </row>
    <row r="87" spans="1:13" ht="15" customHeight="1">
      <c r="A87" s="14" t="s">
        <v>15</v>
      </c>
      <c r="B87" s="52"/>
      <c r="C87" s="52"/>
      <c r="D87" s="52"/>
      <c r="E87" s="52"/>
      <c r="F87" s="52"/>
      <c r="G87" s="52"/>
      <c r="H87" s="52"/>
      <c r="I87" s="15"/>
      <c r="J87" s="5"/>
      <c r="K87" s="5"/>
      <c r="L87" s="5"/>
      <c r="M87" s="5"/>
    </row>
    <row r="88" spans="1:13" ht="15" customHeight="1">
      <c r="A88" s="53"/>
      <c r="B88" s="15"/>
      <c r="C88" s="15"/>
      <c r="D88" s="15"/>
      <c r="E88" s="15"/>
      <c r="F88" s="15"/>
      <c r="G88" s="15"/>
      <c r="H88" s="15"/>
      <c r="I88" s="15"/>
      <c r="J88" s="5"/>
      <c r="K88" s="5"/>
      <c r="L88" s="5"/>
      <c r="M88" s="5"/>
    </row>
    <row r="89" spans="1:13" ht="15" customHeight="1">
      <c r="A89" s="53"/>
      <c r="B89" s="15"/>
      <c r="C89" s="15"/>
      <c r="D89" s="15"/>
      <c r="E89" s="15"/>
      <c r="F89" s="15"/>
      <c r="G89" s="15"/>
      <c r="H89" s="15"/>
      <c r="I89" s="15"/>
      <c r="J89" s="5"/>
      <c r="K89" s="5"/>
      <c r="L89" s="5"/>
      <c r="M89" s="5"/>
    </row>
    <row r="90" spans="1:13" ht="15" customHeight="1">
      <c r="A90" s="53"/>
      <c r="B90" s="15"/>
      <c r="C90" s="15"/>
      <c r="D90" s="15"/>
      <c r="E90" s="15"/>
      <c r="F90" s="15"/>
      <c r="G90" s="15"/>
      <c r="H90" s="15"/>
      <c r="I90" s="15"/>
      <c r="J90" s="5"/>
      <c r="K90" s="5"/>
      <c r="L90" s="5"/>
      <c r="M90" s="5"/>
    </row>
    <row r="91" spans="1:13" ht="15" customHeight="1">
      <c r="A91" s="53"/>
      <c r="B91" s="52"/>
      <c r="C91" s="52"/>
      <c r="D91" s="15"/>
      <c r="E91" s="15"/>
      <c r="F91" s="15"/>
      <c r="G91" s="15"/>
      <c r="H91" s="15"/>
      <c r="I91" s="15"/>
      <c r="J91" s="5"/>
      <c r="K91" s="5"/>
      <c r="L91" s="5"/>
      <c r="M91" s="5"/>
    </row>
    <row r="92" spans="1:13" ht="15" customHeight="1">
      <c r="A92" s="53"/>
      <c r="B92" s="15"/>
      <c r="C92" s="15"/>
      <c r="D92" s="67"/>
      <c r="E92" s="41"/>
      <c r="F92" s="41"/>
      <c r="G92" s="41"/>
      <c r="H92" s="41"/>
      <c r="I92" s="15"/>
      <c r="J92" s="5"/>
      <c r="K92" s="5"/>
      <c r="L92" s="5"/>
      <c r="M92" s="5"/>
    </row>
    <row r="93" spans="1:13" ht="15" customHeight="1">
      <c r="A93" s="53"/>
      <c r="B93" s="15"/>
      <c r="C93" s="15"/>
      <c r="D93" s="15"/>
      <c r="E93" s="15"/>
      <c r="F93" s="15"/>
      <c r="G93" s="15"/>
      <c r="H93" s="15"/>
      <c r="I93" s="15"/>
      <c r="J93" s="5"/>
      <c r="K93" s="5"/>
      <c r="L93" s="5"/>
      <c r="M93" s="5"/>
    </row>
    <row r="94" spans="1:13" ht="15" customHeight="1">
      <c r="A94" s="53"/>
      <c r="B94" s="15"/>
      <c r="C94" s="15"/>
      <c r="D94" s="15"/>
      <c r="E94" s="15"/>
      <c r="F94" s="67"/>
      <c r="G94" s="67"/>
      <c r="H94" s="67"/>
      <c r="I94" s="15"/>
      <c r="J94" s="5"/>
      <c r="K94" s="5"/>
      <c r="L94" s="5"/>
      <c r="M94" s="5"/>
    </row>
    <row r="95" spans="1:13" ht="15" customHeight="1">
      <c r="A95" s="53"/>
      <c r="B95" s="52"/>
      <c r="C95" s="52"/>
      <c r="D95" s="52"/>
      <c r="E95" s="52"/>
      <c r="F95" s="52"/>
      <c r="G95" s="52"/>
      <c r="H95" s="69"/>
      <c r="I95" s="15"/>
      <c r="J95" s="5"/>
      <c r="K95" s="5"/>
      <c r="L95" s="5"/>
      <c r="M95" s="5"/>
    </row>
    <row r="96" spans="1:13" ht="15" customHeight="1">
      <c r="A96" s="53"/>
      <c r="B96" s="15"/>
      <c r="C96" s="15"/>
      <c r="D96" s="15"/>
      <c r="E96" s="15"/>
      <c r="F96" s="15"/>
      <c r="G96" s="15"/>
      <c r="H96" s="15"/>
      <c r="I96" s="15"/>
      <c r="J96" s="5"/>
      <c r="K96" s="5"/>
      <c r="L96" s="5"/>
      <c r="M96" s="5"/>
    </row>
    <row r="97" spans="1:13" ht="15" customHeight="1">
      <c r="A97" s="53"/>
      <c r="B97" s="41"/>
      <c r="C97" s="41"/>
      <c r="D97" s="41"/>
      <c r="E97" s="41"/>
      <c r="F97" s="41"/>
      <c r="G97" s="41"/>
      <c r="H97" s="41"/>
      <c r="I97" s="15"/>
      <c r="J97" s="5"/>
      <c r="K97" s="5"/>
      <c r="L97" s="5"/>
      <c r="M97" s="5"/>
    </row>
    <row r="98" spans="1:13" ht="15" customHeight="1">
      <c r="A98" s="53"/>
      <c r="B98" s="15"/>
      <c r="C98" s="15"/>
      <c r="D98" s="15"/>
      <c r="E98" s="15"/>
      <c r="F98" s="15"/>
      <c r="G98" s="15"/>
      <c r="H98" s="15"/>
      <c r="I98" s="15"/>
      <c r="J98" s="5"/>
      <c r="K98" s="88"/>
      <c r="L98" s="5"/>
      <c r="M98" s="5"/>
    </row>
    <row r="99" spans="1:13" ht="15" customHeight="1">
      <c r="A99" s="53"/>
      <c r="B99" s="15"/>
      <c r="C99" s="15"/>
      <c r="D99" s="15"/>
      <c r="E99" s="15"/>
      <c r="F99" s="15"/>
      <c r="G99" s="15"/>
      <c r="H99" s="15"/>
      <c r="I99" s="15"/>
      <c r="J99" s="5"/>
      <c r="K99" s="88"/>
      <c r="L99" s="5"/>
      <c r="M99" s="5"/>
    </row>
    <row r="100" spans="1:13" ht="15" customHeight="1">
      <c r="A100" s="53"/>
      <c r="B100" s="15"/>
      <c r="C100" s="15"/>
      <c r="D100" s="15"/>
      <c r="E100" s="15"/>
      <c r="F100" s="15"/>
      <c r="G100" s="15"/>
      <c r="H100" s="15"/>
      <c r="I100" s="15"/>
      <c r="J100" s="5"/>
      <c r="K100" s="5"/>
      <c r="L100" s="5"/>
      <c r="M100" s="5"/>
    </row>
    <row r="101" spans="1:13" ht="15" customHeight="1">
      <c r="A101" s="53"/>
      <c r="B101" s="15"/>
      <c r="C101" s="15"/>
      <c r="D101" s="15"/>
      <c r="E101" s="15"/>
      <c r="F101" s="15"/>
      <c r="G101" s="15"/>
      <c r="H101" s="15"/>
      <c r="I101" s="15"/>
      <c r="J101" s="5"/>
      <c r="K101" s="5"/>
      <c r="L101" s="5"/>
      <c r="M101" s="5"/>
    </row>
    <row r="102" spans="1:13" ht="15" customHeight="1">
      <c r="A102" s="86"/>
      <c r="B102" s="89"/>
      <c r="C102" s="89"/>
      <c r="D102" s="89"/>
      <c r="E102" s="89"/>
      <c r="F102" s="72"/>
      <c r="G102" s="72"/>
      <c r="H102" s="89"/>
      <c r="I102" s="89"/>
      <c r="J102" s="5"/>
      <c r="K102" s="5"/>
      <c r="L102" s="5"/>
      <c r="M102" s="5"/>
    </row>
    <row r="103" spans="1:13" ht="15" customHeight="1">
      <c r="A103" s="86"/>
      <c r="B103" s="89"/>
      <c r="C103" s="89"/>
      <c r="D103" s="89"/>
      <c r="E103" s="89"/>
      <c r="F103" s="72"/>
      <c r="G103" s="72"/>
      <c r="H103" s="89"/>
      <c r="I103" s="89"/>
      <c r="J103" s="5"/>
      <c r="K103" s="5"/>
      <c r="L103" s="5"/>
      <c r="M103" s="5"/>
    </row>
    <row r="104" spans="1:13" ht="15" customHeight="1">
      <c r="A104" s="86"/>
      <c r="B104" s="72"/>
      <c r="C104" s="72"/>
      <c r="D104" s="72"/>
      <c r="E104" s="72"/>
      <c r="F104" s="72"/>
      <c r="G104" s="72"/>
      <c r="H104" s="72"/>
      <c r="I104" s="72"/>
      <c r="J104" s="5"/>
      <c r="K104" s="5"/>
      <c r="L104" s="5"/>
      <c r="M104" s="5"/>
    </row>
    <row r="105" spans="1:13" ht="15" customHeight="1">
      <c r="A105" s="87"/>
      <c r="B105" s="71"/>
      <c r="C105" s="71"/>
      <c r="D105" s="71"/>
      <c r="E105" s="71"/>
      <c r="F105" s="71"/>
      <c r="G105" s="71"/>
      <c r="H105" s="71"/>
      <c r="I105" s="71"/>
      <c r="J105" s="5"/>
      <c r="K105" s="5"/>
      <c r="L105" s="5"/>
      <c r="M105" s="5"/>
    </row>
    <row r="106" spans="1:13" ht="1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</sheetData>
  <mergeCells count="5">
    <mergeCell ref="B3:B4"/>
    <mergeCell ref="C3:C4"/>
    <mergeCell ref="D3:E3"/>
    <mergeCell ref="F3:I3"/>
    <mergeCell ref="J3:M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7"/>
  <sheetViews>
    <sheetView tabSelected="1" zoomScale="73" zoomScaleNormal="73" workbookViewId="0">
      <selection activeCell="Q19" sqref="Q19"/>
    </sheetView>
  </sheetViews>
  <sheetFormatPr defaultRowHeight="15"/>
  <cols>
    <col min="1" max="1" width="39.140625" customWidth="1"/>
  </cols>
  <sheetData>
    <row r="3" spans="1:13" ht="51" customHeight="1">
      <c r="A3" s="151" t="s">
        <v>0</v>
      </c>
      <c r="B3" s="166" t="s">
        <v>131</v>
      </c>
      <c r="C3" s="166"/>
      <c r="D3" s="166"/>
      <c r="E3" s="166"/>
      <c r="F3" s="166" t="s">
        <v>4</v>
      </c>
      <c r="G3" s="166"/>
      <c r="H3" s="166"/>
      <c r="I3" s="166"/>
      <c r="J3" s="166" t="s">
        <v>5</v>
      </c>
      <c r="K3" s="166"/>
      <c r="L3" s="166"/>
      <c r="M3" s="166"/>
    </row>
    <row r="4" spans="1:13">
      <c r="A4" s="151" t="s">
        <v>1</v>
      </c>
      <c r="B4" s="154" t="s">
        <v>6</v>
      </c>
      <c r="C4" s="167" t="s">
        <v>132</v>
      </c>
      <c r="D4" s="167"/>
      <c r="E4" s="167"/>
      <c r="F4" s="155" t="s">
        <v>6</v>
      </c>
      <c r="G4" s="166" t="s">
        <v>133</v>
      </c>
      <c r="H4" s="166"/>
      <c r="I4" s="166"/>
      <c r="J4" s="154" t="s">
        <v>6</v>
      </c>
      <c r="K4" s="167" t="s">
        <v>134</v>
      </c>
      <c r="L4" s="167"/>
      <c r="M4" s="167"/>
    </row>
    <row r="5" spans="1:13">
      <c r="A5" s="153">
        <v>1</v>
      </c>
      <c r="B5" s="153">
        <v>3</v>
      </c>
      <c r="C5" s="153">
        <v>4</v>
      </c>
      <c r="D5" s="153">
        <v>5</v>
      </c>
      <c r="E5" s="153">
        <v>6</v>
      </c>
      <c r="F5" s="153">
        <v>7</v>
      </c>
      <c r="G5" s="153">
        <v>8</v>
      </c>
      <c r="H5" s="156">
        <v>9</v>
      </c>
      <c r="I5" s="156">
        <v>10</v>
      </c>
      <c r="J5" s="156">
        <v>11</v>
      </c>
      <c r="K5" s="156">
        <v>12</v>
      </c>
      <c r="L5" s="156">
        <v>13</v>
      </c>
      <c r="M5" s="156">
        <v>14</v>
      </c>
    </row>
    <row r="6" spans="1:13" ht="27" customHeight="1">
      <c r="A6" s="157" t="s">
        <v>18</v>
      </c>
      <c r="B6" s="3"/>
      <c r="C6" s="3"/>
      <c r="D6" s="3"/>
      <c r="E6" s="3"/>
      <c r="F6" s="3"/>
      <c r="G6" s="3"/>
      <c r="H6" s="5"/>
      <c r="I6" s="5"/>
      <c r="J6" s="5"/>
      <c r="K6" s="5"/>
      <c r="L6" s="5"/>
      <c r="M6" s="5"/>
    </row>
    <row r="7" spans="1:13" ht="15" customHeight="1">
      <c r="A7" s="11" t="s">
        <v>10</v>
      </c>
      <c r="B7" s="152"/>
      <c r="C7" s="152"/>
      <c r="D7" s="152"/>
      <c r="E7" s="152"/>
      <c r="F7" s="152"/>
      <c r="G7" s="152"/>
      <c r="H7" s="5"/>
      <c r="I7" s="5"/>
      <c r="J7" s="5"/>
      <c r="K7" s="5"/>
      <c r="L7" s="5"/>
      <c r="M7" s="5"/>
    </row>
    <row r="8" spans="1:13" ht="15" customHeight="1">
      <c r="A8" s="158" t="s">
        <v>76</v>
      </c>
      <c r="B8" s="95">
        <v>16</v>
      </c>
      <c r="C8" s="95">
        <v>0</v>
      </c>
      <c r="D8" s="95">
        <v>16</v>
      </c>
      <c r="E8" s="95">
        <v>16</v>
      </c>
      <c r="F8" s="95">
        <v>1</v>
      </c>
      <c r="G8" s="95">
        <v>0</v>
      </c>
      <c r="H8" s="95">
        <v>1</v>
      </c>
      <c r="I8" s="95">
        <v>1</v>
      </c>
      <c r="J8" s="95">
        <v>0</v>
      </c>
      <c r="K8" s="95">
        <v>0</v>
      </c>
      <c r="L8" s="95">
        <v>0</v>
      </c>
      <c r="M8" s="95">
        <v>0</v>
      </c>
    </row>
    <row r="9" spans="1:13" ht="15" customHeight="1">
      <c r="A9" s="158" t="s">
        <v>47</v>
      </c>
      <c r="B9" s="95">
        <v>84</v>
      </c>
      <c r="C9" s="95">
        <v>40</v>
      </c>
      <c r="D9" s="95"/>
      <c r="E9" s="95"/>
      <c r="F9" s="95">
        <v>14</v>
      </c>
      <c r="G9" s="95">
        <v>9</v>
      </c>
      <c r="H9" s="95"/>
      <c r="I9" s="95"/>
      <c r="J9" s="95">
        <v>2</v>
      </c>
      <c r="K9" s="95"/>
      <c r="L9" s="95"/>
      <c r="M9" s="95"/>
    </row>
    <row r="10" spans="1:13" ht="15" customHeight="1">
      <c r="A10" s="158" t="s">
        <v>49</v>
      </c>
      <c r="B10" s="95">
        <v>21</v>
      </c>
      <c r="C10" s="95"/>
      <c r="D10" s="95"/>
      <c r="E10" s="95"/>
      <c r="F10" s="95">
        <v>10</v>
      </c>
      <c r="G10" s="95"/>
      <c r="H10" s="95"/>
      <c r="I10" s="95"/>
      <c r="J10" s="95"/>
      <c r="K10" s="95"/>
      <c r="L10" s="95"/>
      <c r="M10" s="95"/>
    </row>
    <row r="11" spans="1:13" ht="15" customHeight="1">
      <c r="A11" s="159"/>
      <c r="B11" s="57">
        <f>SUM(B8:B10)</f>
        <v>121</v>
      </c>
      <c r="C11" s="57">
        <f t="shared" ref="C11:M11" si="0">SUM(C8:C10)</f>
        <v>40</v>
      </c>
      <c r="D11" s="57">
        <f t="shared" si="0"/>
        <v>16</v>
      </c>
      <c r="E11" s="57">
        <f t="shared" si="0"/>
        <v>16</v>
      </c>
      <c r="F11" s="57">
        <f t="shared" si="0"/>
        <v>25</v>
      </c>
      <c r="G11" s="57">
        <f t="shared" si="0"/>
        <v>9</v>
      </c>
      <c r="H11" s="57">
        <f t="shared" si="0"/>
        <v>1</v>
      </c>
      <c r="I11" s="57">
        <f t="shared" si="0"/>
        <v>1</v>
      </c>
      <c r="J11" s="57">
        <f t="shared" si="0"/>
        <v>2</v>
      </c>
      <c r="K11" s="57">
        <f t="shared" si="0"/>
        <v>0</v>
      </c>
      <c r="L11" s="57">
        <f t="shared" si="0"/>
        <v>0</v>
      </c>
      <c r="M11" s="57">
        <f t="shared" si="0"/>
        <v>0</v>
      </c>
    </row>
    <row r="12" spans="1:13" ht="15" customHeight="1">
      <c r="A12" s="11" t="s">
        <v>11</v>
      </c>
      <c r="B12" s="152"/>
      <c r="C12" s="152"/>
      <c r="D12" s="152"/>
      <c r="E12" s="152"/>
      <c r="F12" s="152"/>
      <c r="G12" s="152"/>
      <c r="H12" s="5"/>
      <c r="I12" s="5"/>
      <c r="J12" s="5"/>
      <c r="K12" s="5"/>
      <c r="L12" s="5"/>
      <c r="M12" s="5"/>
    </row>
    <row r="13" spans="1:13" ht="15" customHeight="1">
      <c r="A13" s="14" t="s">
        <v>136</v>
      </c>
      <c r="B13" s="140">
        <v>56</v>
      </c>
      <c r="C13" s="140">
        <v>27</v>
      </c>
      <c r="D13" s="140"/>
      <c r="E13" s="140"/>
      <c r="F13" s="140">
        <v>17</v>
      </c>
      <c r="G13" s="140">
        <v>9</v>
      </c>
      <c r="H13" s="140"/>
      <c r="I13" s="140"/>
      <c r="J13" s="140"/>
      <c r="K13" s="140"/>
      <c r="L13" s="140"/>
      <c r="M13" s="140"/>
    </row>
    <row r="14" spans="1:13" ht="15" customHeight="1">
      <c r="A14" s="11" t="s">
        <v>12</v>
      </c>
      <c r="B14" s="152"/>
      <c r="C14" s="152"/>
      <c r="D14" s="152"/>
      <c r="E14" s="152"/>
      <c r="F14" s="152"/>
      <c r="G14" s="152"/>
      <c r="H14" s="5"/>
      <c r="I14" s="5"/>
      <c r="J14" s="5"/>
      <c r="K14" s="5"/>
      <c r="L14" s="5"/>
      <c r="M14" s="5"/>
    </row>
    <row r="15" spans="1:13" ht="15" customHeight="1">
      <c r="A15" s="11" t="s">
        <v>90</v>
      </c>
      <c r="B15" s="13"/>
      <c r="C15" s="13"/>
      <c r="D15" s="13"/>
      <c r="E15" s="13"/>
      <c r="F15" s="13"/>
      <c r="G15" s="13"/>
      <c r="H15" s="5"/>
      <c r="I15" s="5"/>
      <c r="J15" s="5"/>
      <c r="K15" s="5"/>
      <c r="L15" s="5"/>
      <c r="M15" s="5"/>
    </row>
    <row r="16" spans="1:13" ht="15" customHeight="1">
      <c r="A16" s="14" t="s">
        <v>47</v>
      </c>
      <c r="B16" s="95">
        <v>114</v>
      </c>
      <c r="C16" s="95">
        <v>46</v>
      </c>
      <c r="D16" s="95"/>
      <c r="E16" s="95"/>
      <c r="F16" s="95">
        <v>21</v>
      </c>
      <c r="G16" s="95">
        <v>10</v>
      </c>
      <c r="H16" s="95"/>
      <c r="I16" s="95"/>
      <c r="J16" s="95">
        <v>2</v>
      </c>
      <c r="K16" s="95"/>
      <c r="L16" s="95"/>
      <c r="M16" s="95"/>
    </row>
    <row r="17" spans="1:13" ht="15" customHeight="1">
      <c r="A17" s="14" t="s">
        <v>49</v>
      </c>
      <c r="B17" s="95">
        <v>27</v>
      </c>
      <c r="C17" s="95">
        <v>11</v>
      </c>
      <c r="D17" s="95"/>
      <c r="E17" s="95"/>
      <c r="F17" s="95">
        <v>17</v>
      </c>
      <c r="G17" s="95">
        <v>5</v>
      </c>
      <c r="H17" s="95"/>
      <c r="I17" s="95"/>
      <c r="J17" s="95"/>
      <c r="K17" s="95"/>
      <c r="L17" s="95"/>
      <c r="M17" s="95"/>
    </row>
    <row r="18" spans="1:13" ht="15" customHeight="1">
      <c r="A18" s="159"/>
      <c r="B18" s="57">
        <f>SUM(B16:B17)</f>
        <v>141</v>
      </c>
      <c r="C18" s="57">
        <f t="shared" ref="C18:M18" si="1">SUM(C16:C17)</f>
        <v>57</v>
      </c>
      <c r="D18" s="57">
        <f t="shared" si="1"/>
        <v>0</v>
      </c>
      <c r="E18" s="57">
        <f t="shared" si="1"/>
        <v>0</v>
      </c>
      <c r="F18" s="57">
        <f t="shared" si="1"/>
        <v>38</v>
      </c>
      <c r="G18" s="57">
        <f t="shared" si="1"/>
        <v>15</v>
      </c>
      <c r="H18" s="57">
        <f t="shared" si="1"/>
        <v>0</v>
      </c>
      <c r="I18" s="57">
        <f t="shared" si="1"/>
        <v>0</v>
      </c>
      <c r="J18" s="57">
        <f t="shared" si="1"/>
        <v>2</v>
      </c>
      <c r="K18" s="57">
        <f t="shared" si="1"/>
        <v>0</v>
      </c>
      <c r="L18" s="57">
        <f t="shared" si="1"/>
        <v>0</v>
      </c>
      <c r="M18" s="57">
        <f t="shared" si="1"/>
        <v>0</v>
      </c>
    </row>
    <row r="19" spans="1:13" ht="15" customHeight="1">
      <c r="A19" s="11" t="s">
        <v>137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15" customHeight="1">
      <c r="A20" s="5" t="s">
        <v>142</v>
      </c>
      <c r="B20" s="95">
        <v>45</v>
      </c>
      <c r="C20" s="95">
        <v>22</v>
      </c>
      <c r="D20" s="95"/>
      <c r="E20" s="95"/>
      <c r="F20" s="95">
        <v>8</v>
      </c>
      <c r="G20" s="95">
        <v>3</v>
      </c>
      <c r="H20" s="95"/>
      <c r="I20" s="95"/>
      <c r="J20" s="95">
        <v>1</v>
      </c>
      <c r="K20" s="95">
        <v>0</v>
      </c>
      <c r="L20" s="95"/>
      <c r="M20" s="95">
        <v>1</v>
      </c>
    </row>
    <row r="21" spans="1:13" ht="15" customHeight="1">
      <c r="A21" s="14" t="s">
        <v>49</v>
      </c>
      <c r="B21" s="148">
        <v>27</v>
      </c>
      <c r="C21" s="148">
        <v>11</v>
      </c>
      <c r="D21" s="148"/>
      <c r="E21" s="148"/>
      <c r="F21" s="148">
        <v>17</v>
      </c>
      <c r="G21" s="148">
        <v>5</v>
      </c>
      <c r="H21" s="148"/>
      <c r="I21" s="148"/>
      <c r="J21" s="148"/>
      <c r="K21" s="148"/>
      <c r="L21" s="148"/>
      <c r="M21" s="148"/>
    </row>
    <row r="22" spans="1:13" ht="15" customHeight="1">
      <c r="A22" s="5"/>
      <c r="B22" s="61">
        <f>SUM(B20:B21)</f>
        <v>72</v>
      </c>
      <c r="C22" s="61">
        <f t="shared" ref="C22:M22" si="2">SUM(C20:C21)</f>
        <v>33</v>
      </c>
      <c r="D22" s="61">
        <f t="shared" si="2"/>
        <v>0</v>
      </c>
      <c r="E22" s="61">
        <f t="shared" si="2"/>
        <v>0</v>
      </c>
      <c r="F22" s="61">
        <f t="shared" si="2"/>
        <v>25</v>
      </c>
      <c r="G22" s="61">
        <f t="shared" si="2"/>
        <v>8</v>
      </c>
      <c r="H22" s="61">
        <f t="shared" si="2"/>
        <v>0</v>
      </c>
      <c r="I22" s="61">
        <f t="shared" si="2"/>
        <v>0</v>
      </c>
      <c r="J22" s="61">
        <f t="shared" si="2"/>
        <v>1</v>
      </c>
      <c r="K22" s="61">
        <f t="shared" si="2"/>
        <v>0</v>
      </c>
      <c r="L22" s="61">
        <f t="shared" si="2"/>
        <v>0</v>
      </c>
      <c r="M22" s="61">
        <f t="shared" si="2"/>
        <v>1</v>
      </c>
    </row>
    <row r="23" spans="1:13" ht="15" customHeight="1">
      <c r="A23" s="11" t="s">
        <v>138</v>
      </c>
      <c r="B23" s="152"/>
      <c r="C23" s="152"/>
      <c r="D23" s="152"/>
      <c r="E23" s="152"/>
      <c r="F23" s="152"/>
      <c r="G23" s="152"/>
      <c r="H23" s="5"/>
      <c r="I23" s="5"/>
      <c r="J23" s="5"/>
      <c r="K23" s="5"/>
      <c r="L23" s="5"/>
      <c r="M23" s="5"/>
    </row>
    <row r="24" spans="1:13" ht="15" customHeight="1">
      <c r="A24" s="14" t="s">
        <v>49</v>
      </c>
      <c r="B24" s="140">
        <v>56</v>
      </c>
      <c r="C24" s="140">
        <v>27</v>
      </c>
      <c r="D24" s="140"/>
      <c r="E24" s="140"/>
      <c r="F24" s="140">
        <v>17</v>
      </c>
      <c r="G24" s="140">
        <v>5</v>
      </c>
      <c r="H24" s="140"/>
      <c r="I24" s="140"/>
      <c r="J24" s="140"/>
      <c r="K24" s="140"/>
      <c r="L24" s="140"/>
      <c r="M24" s="140"/>
    </row>
    <row r="25" spans="1:13" ht="15" customHeight="1">
      <c r="A25" s="160"/>
      <c r="B25" s="110">
        <f>B11+B13+B18+B22+B24</f>
        <v>446</v>
      </c>
      <c r="C25" s="110">
        <f t="shared" ref="C25:M25" si="3">C11+C13+C18+C22+C24</f>
        <v>184</v>
      </c>
      <c r="D25" s="110">
        <f t="shared" si="3"/>
        <v>16</v>
      </c>
      <c r="E25" s="110">
        <f t="shared" si="3"/>
        <v>16</v>
      </c>
      <c r="F25" s="110">
        <f t="shared" si="3"/>
        <v>122</v>
      </c>
      <c r="G25" s="110">
        <f t="shared" si="3"/>
        <v>46</v>
      </c>
      <c r="H25" s="110">
        <f t="shared" si="3"/>
        <v>1</v>
      </c>
      <c r="I25" s="110">
        <f t="shared" si="3"/>
        <v>1</v>
      </c>
      <c r="J25" s="110">
        <f t="shared" si="3"/>
        <v>5</v>
      </c>
      <c r="K25" s="110">
        <f t="shared" si="3"/>
        <v>0</v>
      </c>
      <c r="L25" s="110">
        <f t="shared" si="3"/>
        <v>0</v>
      </c>
      <c r="M25" s="110">
        <f t="shared" si="3"/>
        <v>1</v>
      </c>
    </row>
    <row r="26" spans="1:13" ht="15" customHeight="1">
      <c r="A26" s="16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 customHeight="1"/>
  </sheetData>
  <mergeCells count="6">
    <mergeCell ref="J3:M3"/>
    <mergeCell ref="C4:E4"/>
    <mergeCell ref="G4:I4"/>
    <mergeCell ref="K4:M4"/>
    <mergeCell ref="B3:E3"/>
    <mergeCell ref="F3:I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S28" sqref="S28"/>
    </sheetView>
  </sheetViews>
  <sheetFormatPr defaultRowHeight="15"/>
  <cols>
    <col min="1" max="1" width="28.42578125" customWidth="1"/>
  </cols>
  <sheetData>
    <row r="1" spans="1:17">
      <c r="A1" s="63" t="s">
        <v>0</v>
      </c>
      <c r="B1" s="165" t="s">
        <v>19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>
      <c r="A2" s="63" t="s">
        <v>1</v>
      </c>
      <c r="B2" s="63" t="s">
        <v>20</v>
      </c>
      <c r="C2" s="63">
        <v>3</v>
      </c>
      <c r="D2" s="63">
        <v>4</v>
      </c>
      <c r="E2" s="63">
        <v>5</v>
      </c>
      <c r="F2" s="63">
        <v>6</v>
      </c>
      <c r="G2" s="63">
        <v>7</v>
      </c>
      <c r="H2" s="63">
        <v>8</v>
      </c>
      <c r="I2" s="63">
        <v>9</v>
      </c>
      <c r="J2" s="63">
        <v>10</v>
      </c>
      <c r="K2" s="63">
        <v>11</v>
      </c>
      <c r="L2" s="63">
        <v>12</v>
      </c>
      <c r="M2" s="63">
        <v>13</v>
      </c>
      <c r="N2" s="63">
        <v>14</v>
      </c>
      <c r="O2" s="63">
        <v>15</v>
      </c>
      <c r="P2" s="63">
        <v>16</v>
      </c>
      <c r="Q2" s="63">
        <v>17</v>
      </c>
    </row>
    <row r="3" spans="1:17" ht="42" customHeight="1">
      <c r="A3" s="4" t="s">
        <v>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>
      <c r="A4" s="16" t="s">
        <v>10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>
      <c r="A5" s="34" t="s">
        <v>73</v>
      </c>
      <c r="B5" s="63"/>
      <c r="C5" s="63"/>
      <c r="D5" s="63"/>
      <c r="E5" s="63">
        <v>6</v>
      </c>
      <c r="F5" s="63">
        <v>9</v>
      </c>
      <c r="G5" s="63">
        <v>30</v>
      </c>
      <c r="H5" s="63">
        <v>46</v>
      </c>
      <c r="I5" s="63">
        <v>30</v>
      </c>
      <c r="J5" s="63">
        <v>44</v>
      </c>
      <c r="K5" s="63">
        <v>27</v>
      </c>
      <c r="L5" s="63">
        <v>29</v>
      </c>
      <c r="M5" s="63">
        <v>39</v>
      </c>
      <c r="N5" s="63">
        <v>11</v>
      </c>
      <c r="O5" s="63">
        <v>19</v>
      </c>
      <c r="P5" s="63">
        <v>15</v>
      </c>
      <c r="Q5" s="63">
        <v>7</v>
      </c>
    </row>
    <row r="6" spans="1:17">
      <c r="A6" s="34" t="s">
        <v>82</v>
      </c>
      <c r="B6" s="63"/>
      <c r="C6" s="63"/>
      <c r="D6" s="63">
        <v>2</v>
      </c>
      <c r="E6" s="63">
        <v>4</v>
      </c>
      <c r="F6" s="63">
        <v>7</v>
      </c>
      <c r="G6" s="63">
        <v>3</v>
      </c>
      <c r="H6" s="63">
        <v>10</v>
      </c>
      <c r="I6" s="63">
        <v>20</v>
      </c>
      <c r="J6" s="63">
        <v>32</v>
      </c>
      <c r="K6" s="63">
        <v>66</v>
      </c>
      <c r="L6" s="63">
        <v>37</v>
      </c>
      <c r="M6" s="63">
        <v>36</v>
      </c>
      <c r="N6" s="63">
        <v>26</v>
      </c>
      <c r="O6" s="63">
        <v>22</v>
      </c>
      <c r="P6" s="63">
        <v>17</v>
      </c>
      <c r="Q6" s="63">
        <v>33</v>
      </c>
    </row>
    <row r="7" spans="1:17">
      <c r="A7" s="34" t="s">
        <v>78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>
      <c r="A8" s="34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>
      <c r="A9" s="34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>
      <c r="A10" s="58"/>
      <c r="B10" s="56">
        <f>SUM(B4:B9)</f>
        <v>0</v>
      </c>
      <c r="C10" s="56">
        <f t="shared" ref="C10:Q10" si="0">SUM(C4:C9)</f>
        <v>0</v>
      </c>
      <c r="D10" s="56">
        <f t="shared" si="0"/>
        <v>2</v>
      </c>
      <c r="E10" s="56">
        <f t="shared" si="0"/>
        <v>10</v>
      </c>
      <c r="F10" s="56">
        <f t="shared" si="0"/>
        <v>16</v>
      </c>
      <c r="G10" s="56">
        <f t="shared" si="0"/>
        <v>33</v>
      </c>
      <c r="H10" s="56">
        <f t="shared" si="0"/>
        <v>56</v>
      </c>
      <c r="I10" s="56">
        <f t="shared" si="0"/>
        <v>50</v>
      </c>
      <c r="J10" s="56">
        <f t="shared" si="0"/>
        <v>76</v>
      </c>
      <c r="K10" s="56">
        <f t="shared" si="0"/>
        <v>93</v>
      </c>
      <c r="L10" s="56">
        <f t="shared" si="0"/>
        <v>66</v>
      </c>
      <c r="M10" s="56">
        <f t="shared" si="0"/>
        <v>75</v>
      </c>
      <c r="N10" s="56">
        <f t="shared" si="0"/>
        <v>37</v>
      </c>
      <c r="O10" s="56">
        <f t="shared" si="0"/>
        <v>41</v>
      </c>
      <c r="P10" s="56">
        <f t="shared" si="0"/>
        <v>32</v>
      </c>
      <c r="Q10" s="56">
        <f t="shared" si="0"/>
        <v>40</v>
      </c>
    </row>
    <row r="11" spans="1:17">
      <c r="A11" s="16" t="s">
        <v>11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>
      <c r="A12" s="18" t="s">
        <v>88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>
      <c r="A13" s="16" t="s">
        <v>12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>
      <c r="A14" s="34" t="s">
        <v>88</v>
      </c>
      <c r="B14" s="57"/>
      <c r="C14" s="57"/>
      <c r="D14" s="57"/>
      <c r="E14" s="57">
        <v>1</v>
      </c>
      <c r="F14" s="57"/>
      <c r="G14" s="57">
        <v>1</v>
      </c>
      <c r="H14" s="57">
        <v>5</v>
      </c>
      <c r="I14" s="57">
        <v>5</v>
      </c>
      <c r="J14" s="57">
        <v>6</v>
      </c>
      <c r="K14" s="57">
        <v>6</v>
      </c>
      <c r="L14" s="57">
        <v>1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</row>
    <row r="15" spans="1:17">
      <c r="A15" s="16" t="s">
        <v>90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>
      <c r="A16" s="77" t="s">
        <v>88</v>
      </c>
      <c r="B16" s="57"/>
      <c r="C16" s="57"/>
      <c r="D16" s="57">
        <v>1</v>
      </c>
      <c r="E16" s="57">
        <v>11</v>
      </c>
      <c r="F16" s="57">
        <v>23</v>
      </c>
      <c r="G16" s="57">
        <v>22</v>
      </c>
      <c r="H16" s="57">
        <v>25</v>
      </c>
      <c r="I16" s="57">
        <v>17</v>
      </c>
      <c r="J16" s="57">
        <v>25</v>
      </c>
      <c r="K16" s="57">
        <v>20</v>
      </c>
      <c r="L16" s="57">
        <v>47</v>
      </c>
      <c r="M16" s="57">
        <v>40</v>
      </c>
      <c r="N16" s="57">
        <v>29</v>
      </c>
      <c r="O16" s="57">
        <v>34</v>
      </c>
      <c r="P16" s="57">
        <v>23</v>
      </c>
      <c r="Q16" s="57">
        <v>26</v>
      </c>
    </row>
    <row r="17" spans="1:17" ht="38.25">
      <c r="A17" s="16" t="s">
        <v>91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>
      <c r="A18" s="6" t="s">
        <v>88</v>
      </c>
      <c r="B18" s="56"/>
      <c r="C18" s="56"/>
      <c r="D18" s="56"/>
      <c r="E18" s="56">
        <v>25</v>
      </c>
      <c r="F18" s="56">
        <v>37</v>
      </c>
      <c r="G18" s="56">
        <v>44</v>
      </c>
      <c r="H18" s="56">
        <v>47</v>
      </c>
      <c r="I18" s="56">
        <v>24</v>
      </c>
      <c r="J18" s="56">
        <v>23</v>
      </c>
      <c r="K18" s="56">
        <v>28</v>
      </c>
      <c r="L18" s="56">
        <v>22</v>
      </c>
      <c r="M18" s="56">
        <v>27</v>
      </c>
      <c r="N18" s="56">
        <v>16</v>
      </c>
      <c r="O18" s="56">
        <v>18</v>
      </c>
      <c r="P18" s="56">
        <v>17</v>
      </c>
      <c r="Q18" s="56">
        <v>16</v>
      </c>
    </row>
    <row r="19" spans="1:17">
      <c r="A19" s="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25.5">
      <c r="A20" s="16" t="s">
        <v>92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>
      <c r="A21" s="18" t="s">
        <v>88</v>
      </c>
      <c r="B21" s="78"/>
      <c r="C21" s="78"/>
      <c r="D21" s="78"/>
      <c r="E21" s="78">
        <v>15</v>
      </c>
      <c r="F21" s="78">
        <v>27</v>
      </c>
      <c r="G21" s="78">
        <v>15</v>
      </c>
      <c r="H21" s="78">
        <v>13</v>
      </c>
      <c r="I21" s="78">
        <v>18</v>
      </c>
      <c r="J21" s="78">
        <v>17</v>
      </c>
      <c r="K21" s="78">
        <v>12</v>
      </c>
      <c r="L21" s="78">
        <v>6</v>
      </c>
      <c r="M21" s="78">
        <v>4</v>
      </c>
      <c r="N21" s="78">
        <v>5</v>
      </c>
      <c r="O21" s="78">
        <v>1</v>
      </c>
      <c r="P21" s="78">
        <v>4</v>
      </c>
      <c r="Q21" s="78">
        <v>2</v>
      </c>
    </row>
    <row r="22" spans="1:17">
      <c r="A22" s="18" t="s">
        <v>89</v>
      </c>
      <c r="B22" s="78"/>
      <c r="C22" s="78"/>
      <c r="D22" s="78"/>
      <c r="E22" s="78"/>
      <c r="F22" s="78">
        <v>3</v>
      </c>
      <c r="G22" s="78">
        <v>48</v>
      </c>
      <c r="H22" s="78">
        <v>59</v>
      </c>
      <c r="I22" s="78">
        <v>80</v>
      </c>
      <c r="J22" s="78">
        <v>110</v>
      </c>
      <c r="K22" s="78">
        <v>99</v>
      </c>
      <c r="L22" s="78">
        <v>116</v>
      </c>
      <c r="M22" s="78">
        <v>98</v>
      </c>
      <c r="N22" s="78">
        <v>95</v>
      </c>
      <c r="O22" s="78">
        <v>72</v>
      </c>
      <c r="P22" s="78">
        <v>89</v>
      </c>
      <c r="Q22" s="78">
        <v>50</v>
      </c>
    </row>
    <row r="23" spans="1:17">
      <c r="A23" s="20"/>
      <c r="B23" s="79"/>
      <c r="C23" s="79"/>
      <c r="D23" s="79"/>
      <c r="E23" s="79">
        <f>SUM(E21:E22)</f>
        <v>15</v>
      </c>
      <c r="F23" s="79">
        <f t="shared" ref="F23:Q23" si="1">SUM(F21:F22)</f>
        <v>30</v>
      </c>
      <c r="G23" s="79">
        <f t="shared" si="1"/>
        <v>63</v>
      </c>
      <c r="H23" s="79">
        <f t="shared" si="1"/>
        <v>72</v>
      </c>
      <c r="I23" s="79">
        <f t="shared" si="1"/>
        <v>98</v>
      </c>
      <c r="J23" s="79">
        <f t="shared" si="1"/>
        <v>127</v>
      </c>
      <c r="K23" s="79">
        <f t="shared" si="1"/>
        <v>111</v>
      </c>
      <c r="L23" s="79">
        <f t="shared" si="1"/>
        <v>122</v>
      </c>
      <c r="M23" s="79">
        <f t="shared" si="1"/>
        <v>102</v>
      </c>
      <c r="N23" s="79">
        <f t="shared" si="1"/>
        <v>100</v>
      </c>
      <c r="O23" s="79">
        <f t="shared" si="1"/>
        <v>73</v>
      </c>
      <c r="P23" s="79">
        <f t="shared" si="1"/>
        <v>93</v>
      </c>
      <c r="Q23" s="79">
        <f t="shared" si="1"/>
        <v>52</v>
      </c>
    </row>
    <row r="24" spans="1:17">
      <c r="A24" s="36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>
      <c r="A25" s="36"/>
      <c r="B25" s="80">
        <f>B10+B12+B14+B16+B18+B23</f>
        <v>0</v>
      </c>
      <c r="C25" s="80">
        <f t="shared" ref="C25:Q25" si="2">C10+C12+C14+C16+C18+C23</f>
        <v>0</v>
      </c>
      <c r="D25" s="80">
        <f t="shared" si="2"/>
        <v>3</v>
      </c>
      <c r="E25" s="80">
        <f t="shared" si="2"/>
        <v>62</v>
      </c>
      <c r="F25" s="80">
        <f t="shared" si="2"/>
        <v>106</v>
      </c>
      <c r="G25" s="80">
        <f t="shared" si="2"/>
        <v>163</v>
      </c>
      <c r="H25" s="80">
        <f t="shared" si="2"/>
        <v>205</v>
      </c>
      <c r="I25" s="80">
        <f t="shared" si="2"/>
        <v>194</v>
      </c>
      <c r="J25" s="80">
        <f t="shared" si="2"/>
        <v>257</v>
      </c>
      <c r="K25" s="80">
        <f t="shared" si="2"/>
        <v>258</v>
      </c>
      <c r="L25" s="80">
        <f t="shared" si="2"/>
        <v>258</v>
      </c>
      <c r="M25" s="80">
        <f t="shared" si="2"/>
        <v>244</v>
      </c>
      <c r="N25" s="80">
        <f t="shared" si="2"/>
        <v>182</v>
      </c>
      <c r="O25" s="80">
        <f t="shared" si="2"/>
        <v>166</v>
      </c>
      <c r="P25" s="80">
        <f t="shared" si="2"/>
        <v>165</v>
      </c>
      <c r="Q25" s="80">
        <f t="shared" si="2"/>
        <v>134</v>
      </c>
    </row>
    <row r="26" spans="1:17">
      <c r="A26" s="36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>
      <c r="A27" s="32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>
      <c r="A28" s="32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>
      <c r="A29" s="3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>
      <c r="A30" s="3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>
      <c r="A31" s="32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>
      <c r="A32" s="3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1:17">
      <c r="A33" s="3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>
      <c r="A34" s="3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>
      <c r="A35" s="3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1:17">
      <c r="A36" s="3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>
      <c r="A37" s="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</sheetData>
  <mergeCells count="1">
    <mergeCell ref="B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S83"/>
  <sheetViews>
    <sheetView zoomScale="68" zoomScaleNormal="68" workbookViewId="0">
      <pane ySplit="5" topLeftCell="A60" activePane="bottomLeft" state="frozen"/>
      <selection pane="bottomLeft" activeCell="V13" sqref="V13"/>
    </sheetView>
  </sheetViews>
  <sheetFormatPr defaultRowHeight="15"/>
  <cols>
    <col min="1" max="1" width="59.5703125" customWidth="1"/>
  </cols>
  <sheetData>
    <row r="3" spans="1:18" ht="15" customHeight="1">
      <c r="A3" s="1" t="s">
        <v>0</v>
      </c>
      <c r="B3" s="165" t="s">
        <v>96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5"/>
    </row>
    <row r="4" spans="1:18" ht="15" customHeight="1">
      <c r="A4" s="1" t="s">
        <v>1</v>
      </c>
      <c r="B4" s="1" t="s">
        <v>20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93">
        <v>18</v>
      </c>
    </row>
    <row r="5" spans="1:18" ht="15" customHeight="1">
      <c r="A5" s="4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/>
    </row>
    <row r="6" spans="1:18" s="23" customFormat="1" ht="15" customHeight="1">
      <c r="A6" s="16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94"/>
    </row>
    <row r="7" spans="1:18" ht="15" customHeight="1">
      <c r="A7" s="34" t="s">
        <v>93</v>
      </c>
      <c r="B7" s="119"/>
      <c r="C7" s="119"/>
      <c r="D7" s="119"/>
      <c r="E7" s="119"/>
      <c r="F7" s="119"/>
      <c r="G7" s="119">
        <v>24</v>
      </c>
      <c r="H7" s="119">
        <v>25</v>
      </c>
      <c r="I7" s="119">
        <v>14</v>
      </c>
      <c r="J7" s="119">
        <v>6</v>
      </c>
      <c r="K7" s="119">
        <v>9</v>
      </c>
      <c r="L7" s="119">
        <v>5</v>
      </c>
      <c r="M7" s="119">
        <v>2</v>
      </c>
      <c r="N7" s="119">
        <v>3</v>
      </c>
      <c r="O7" s="119">
        <v>3</v>
      </c>
      <c r="P7" s="119">
        <v>5</v>
      </c>
      <c r="Q7" s="119">
        <v>4</v>
      </c>
      <c r="R7" s="114"/>
    </row>
    <row r="8" spans="1:18" ht="15" customHeight="1">
      <c r="A8" s="34" t="s">
        <v>99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>
        <v>3</v>
      </c>
      <c r="P8" s="119">
        <v>2</v>
      </c>
      <c r="Q8" s="119">
        <v>3</v>
      </c>
      <c r="R8" s="88"/>
    </row>
    <row r="9" spans="1:18" ht="15" customHeight="1">
      <c r="A9" s="34" t="s">
        <v>108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1</v>
      </c>
      <c r="K9" s="119">
        <v>5</v>
      </c>
      <c r="L9" s="119">
        <v>1</v>
      </c>
      <c r="M9" s="119">
        <v>1</v>
      </c>
      <c r="N9" s="119">
        <v>0</v>
      </c>
      <c r="O9" s="119">
        <v>1</v>
      </c>
      <c r="P9" s="119">
        <v>0</v>
      </c>
      <c r="Q9" s="119">
        <v>1</v>
      </c>
      <c r="R9" s="88"/>
    </row>
    <row r="10" spans="1:18" ht="15" customHeight="1">
      <c r="A10" s="34" t="s">
        <v>113</v>
      </c>
      <c r="B10" s="119"/>
      <c r="C10" s="119"/>
      <c r="D10" s="119"/>
      <c r="E10" s="119"/>
      <c r="F10" s="119"/>
      <c r="G10" s="119">
        <v>7</v>
      </c>
      <c r="H10" s="119">
        <v>1</v>
      </c>
      <c r="I10" s="119"/>
      <c r="J10" s="119"/>
      <c r="K10" s="119"/>
      <c r="L10" s="119"/>
      <c r="M10" s="119"/>
      <c r="N10" s="119"/>
      <c r="O10" s="119"/>
      <c r="P10" s="119"/>
      <c r="Q10" s="119"/>
      <c r="R10" s="88"/>
    </row>
    <row r="11" spans="1:18" ht="15" customHeight="1">
      <c r="A11" s="34" t="s">
        <v>125</v>
      </c>
      <c r="B11" s="119"/>
      <c r="C11" s="119"/>
      <c r="D11" s="119"/>
      <c r="E11" s="119"/>
      <c r="F11" s="119"/>
      <c r="G11" s="119">
        <v>11</v>
      </c>
      <c r="H11" s="119">
        <v>19</v>
      </c>
      <c r="I11" s="119">
        <v>14</v>
      </c>
      <c r="J11" s="119">
        <v>14</v>
      </c>
      <c r="K11" s="119"/>
      <c r="L11" s="119"/>
      <c r="M11" s="119"/>
      <c r="N11" s="119"/>
      <c r="O11" s="119"/>
      <c r="P11" s="119"/>
      <c r="Q11" s="119"/>
      <c r="R11" s="88"/>
    </row>
    <row r="12" spans="1:18" ht="15" customHeight="1">
      <c r="A12" s="123"/>
      <c r="B12" s="124"/>
      <c r="C12" s="124"/>
      <c r="D12" s="124"/>
      <c r="E12" s="124"/>
      <c r="F12" s="124"/>
      <c r="G12" s="124">
        <f>SUM(G7:G11)</f>
        <v>42</v>
      </c>
      <c r="H12" s="124">
        <f t="shared" ref="H12:R12" si="0">SUM(H7:H11)</f>
        <v>45</v>
      </c>
      <c r="I12" s="124">
        <f t="shared" si="0"/>
        <v>28</v>
      </c>
      <c r="J12" s="124">
        <f t="shared" si="0"/>
        <v>21</v>
      </c>
      <c r="K12" s="124">
        <f t="shared" si="0"/>
        <v>14</v>
      </c>
      <c r="L12" s="124">
        <f t="shared" si="0"/>
        <v>6</v>
      </c>
      <c r="M12" s="124">
        <f t="shared" si="0"/>
        <v>3</v>
      </c>
      <c r="N12" s="124">
        <f t="shared" si="0"/>
        <v>3</v>
      </c>
      <c r="O12" s="124">
        <f t="shared" si="0"/>
        <v>7</v>
      </c>
      <c r="P12" s="124">
        <f t="shared" si="0"/>
        <v>7</v>
      </c>
      <c r="Q12" s="124">
        <f t="shared" si="0"/>
        <v>8</v>
      </c>
      <c r="R12" s="124">
        <f t="shared" si="0"/>
        <v>0</v>
      </c>
    </row>
    <row r="13" spans="1:18" s="23" customFormat="1" ht="15" customHeight="1">
      <c r="A13" s="77" t="s">
        <v>11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15"/>
    </row>
    <row r="14" spans="1:18" s="23" customFormat="1" ht="15" customHeight="1">
      <c r="A14" s="29" t="s">
        <v>53</v>
      </c>
      <c r="B14" s="121"/>
      <c r="C14" s="121"/>
      <c r="D14" s="121"/>
      <c r="E14" s="121"/>
      <c r="F14" s="121"/>
      <c r="G14" s="121">
        <v>4</v>
      </c>
      <c r="H14" s="121">
        <v>1</v>
      </c>
      <c r="I14" s="121">
        <v>12</v>
      </c>
      <c r="J14" s="121">
        <v>5</v>
      </c>
      <c r="K14" s="121">
        <v>5</v>
      </c>
      <c r="L14" s="121">
        <v>5</v>
      </c>
      <c r="M14" s="121">
        <v>12</v>
      </c>
      <c r="N14" s="121">
        <v>5</v>
      </c>
      <c r="O14" s="121">
        <v>8</v>
      </c>
      <c r="P14" s="121">
        <v>4</v>
      </c>
      <c r="Q14" s="121">
        <v>4</v>
      </c>
      <c r="R14" s="116"/>
    </row>
    <row r="15" spans="1:18" s="23" customFormat="1" ht="15" customHeight="1">
      <c r="A15" s="29" t="s">
        <v>129</v>
      </c>
      <c r="B15" s="121"/>
      <c r="C15" s="121"/>
      <c r="D15" s="121"/>
      <c r="E15" s="121"/>
      <c r="F15" s="121"/>
      <c r="G15" s="121"/>
      <c r="H15" s="121">
        <v>4</v>
      </c>
      <c r="I15" s="121">
        <v>7</v>
      </c>
      <c r="J15" s="121">
        <v>5</v>
      </c>
      <c r="K15" s="121">
        <v>8</v>
      </c>
      <c r="L15" s="121">
        <v>6</v>
      </c>
      <c r="M15" s="121">
        <v>1</v>
      </c>
      <c r="N15" s="121">
        <v>1</v>
      </c>
      <c r="O15" s="121"/>
      <c r="P15" s="121"/>
      <c r="Q15" s="121"/>
      <c r="R15" s="116"/>
    </row>
    <row r="16" spans="1:18" s="23" customFormat="1" ht="15" customHeight="1">
      <c r="A16" s="29" t="s">
        <v>106</v>
      </c>
      <c r="B16" s="121"/>
      <c r="C16" s="121"/>
      <c r="D16" s="121"/>
      <c r="E16" s="121"/>
      <c r="F16" s="121"/>
      <c r="G16" s="121"/>
      <c r="H16" s="121"/>
      <c r="I16" s="121"/>
      <c r="J16" s="121">
        <v>2</v>
      </c>
      <c r="K16" s="121">
        <v>4</v>
      </c>
      <c r="L16" s="121">
        <v>2</v>
      </c>
      <c r="M16" s="121"/>
      <c r="N16" s="121">
        <v>1</v>
      </c>
      <c r="O16" s="121">
        <v>4</v>
      </c>
      <c r="P16" s="121"/>
      <c r="Q16" s="121"/>
      <c r="R16" s="116"/>
    </row>
    <row r="17" spans="1:19" s="19" customFormat="1" ht="15" customHeight="1">
      <c r="A17" s="104"/>
      <c r="B17" s="108"/>
      <c r="C17" s="108"/>
      <c r="D17" s="108"/>
      <c r="E17" s="108"/>
      <c r="F17" s="108"/>
      <c r="G17" s="108">
        <f>SUM(G14:G16)</f>
        <v>4</v>
      </c>
      <c r="H17" s="108">
        <f t="shared" ref="H17:R17" si="1">SUM(H14:H16)</f>
        <v>5</v>
      </c>
      <c r="I17" s="108">
        <f t="shared" si="1"/>
        <v>19</v>
      </c>
      <c r="J17" s="108">
        <f t="shared" si="1"/>
        <v>12</v>
      </c>
      <c r="K17" s="108">
        <f t="shared" si="1"/>
        <v>17</v>
      </c>
      <c r="L17" s="108">
        <f t="shared" si="1"/>
        <v>13</v>
      </c>
      <c r="M17" s="108">
        <f t="shared" si="1"/>
        <v>13</v>
      </c>
      <c r="N17" s="108">
        <f t="shared" si="1"/>
        <v>7</v>
      </c>
      <c r="O17" s="108">
        <f t="shared" si="1"/>
        <v>12</v>
      </c>
      <c r="P17" s="108">
        <f t="shared" si="1"/>
        <v>4</v>
      </c>
      <c r="Q17" s="108">
        <f t="shared" si="1"/>
        <v>4</v>
      </c>
      <c r="R17" s="108">
        <f t="shared" si="1"/>
        <v>0</v>
      </c>
    </row>
    <row r="18" spans="1:19" s="23" customFormat="1" ht="15" customHeight="1">
      <c r="A18" s="112" t="s">
        <v>12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17"/>
    </row>
    <row r="19" spans="1:19" s="23" customFormat="1" ht="15" customHeight="1">
      <c r="A19" s="29" t="s">
        <v>115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>
        <v>3</v>
      </c>
      <c r="L19" s="119"/>
      <c r="M19" s="119">
        <v>2</v>
      </c>
      <c r="N19" s="119">
        <v>3</v>
      </c>
      <c r="O19" s="119">
        <v>3</v>
      </c>
      <c r="P19" s="119">
        <v>3</v>
      </c>
      <c r="Q19" s="119">
        <v>1</v>
      </c>
      <c r="R19" s="116"/>
    </row>
    <row r="20" spans="1:19" s="23" customFormat="1" ht="15" customHeight="1">
      <c r="A20" s="100" t="s">
        <v>113</v>
      </c>
      <c r="B20" s="119"/>
      <c r="C20" s="119"/>
      <c r="D20" s="119"/>
      <c r="E20" s="119"/>
      <c r="F20" s="119"/>
      <c r="G20" s="119"/>
      <c r="H20" s="119"/>
      <c r="I20" s="119">
        <v>3</v>
      </c>
      <c r="J20" s="119">
        <v>3</v>
      </c>
      <c r="K20" s="119">
        <v>1</v>
      </c>
      <c r="L20" s="119">
        <v>5</v>
      </c>
      <c r="M20" s="119">
        <v>6</v>
      </c>
      <c r="N20" s="119">
        <v>3</v>
      </c>
      <c r="O20" s="119">
        <v>0</v>
      </c>
      <c r="P20" s="119">
        <v>2</v>
      </c>
      <c r="Q20" s="119">
        <v>3</v>
      </c>
      <c r="R20" s="118"/>
    </row>
    <row r="21" spans="1:19" s="23" customFormat="1" ht="15" customHeight="1">
      <c r="A21" s="29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16"/>
    </row>
    <row r="22" spans="1:19" ht="15" customHeight="1">
      <c r="A22" s="108"/>
      <c r="B22" s="108">
        <f>B19+B20+B21</f>
        <v>0</v>
      </c>
      <c r="C22" s="108">
        <f t="shared" ref="C22:R22" si="2">C19+C20+C21</f>
        <v>0</v>
      </c>
      <c r="D22" s="108">
        <f t="shared" si="2"/>
        <v>0</v>
      </c>
      <c r="E22" s="108">
        <f t="shared" si="2"/>
        <v>0</v>
      </c>
      <c r="F22" s="108">
        <f t="shared" si="2"/>
        <v>0</v>
      </c>
      <c r="G22" s="108">
        <f t="shared" si="2"/>
        <v>0</v>
      </c>
      <c r="H22" s="108">
        <f t="shared" si="2"/>
        <v>0</v>
      </c>
      <c r="I22" s="108">
        <f t="shared" si="2"/>
        <v>3</v>
      </c>
      <c r="J22" s="108">
        <f t="shared" si="2"/>
        <v>3</v>
      </c>
      <c r="K22" s="108">
        <f t="shared" si="2"/>
        <v>4</v>
      </c>
      <c r="L22" s="108">
        <f t="shared" si="2"/>
        <v>5</v>
      </c>
      <c r="M22" s="108">
        <f t="shared" si="2"/>
        <v>8</v>
      </c>
      <c r="N22" s="108">
        <f t="shared" si="2"/>
        <v>6</v>
      </c>
      <c r="O22" s="108">
        <f t="shared" si="2"/>
        <v>3</v>
      </c>
      <c r="P22" s="108">
        <f t="shared" si="2"/>
        <v>5</v>
      </c>
      <c r="Q22" s="108">
        <f t="shared" si="2"/>
        <v>4</v>
      </c>
      <c r="R22" s="108">
        <f t="shared" si="2"/>
        <v>0</v>
      </c>
    </row>
    <row r="23" spans="1:19" ht="15" customHeight="1">
      <c r="A23" s="16" t="s">
        <v>90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94"/>
      <c r="S23" s="23"/>
    </row>
    <row r="24" spans="1:19" ht="15" customHeight="1">
      <c r="A24" s="34" t="s">
        <v>106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>
        <v>5</v>
      </c>
      <c r="L24" s="119"/>
      <c r="M24" s="119"/>
      <c r="N24" s="119">
        <v>2</v>
      </c>
      <c r="O24" s="119">
        <v>6</v>
      </c>
      <c r="P24" s="119">
        <v>1</v>
      </c>
      <c r="Q24" s="119">
        <v>2</v>
      </c>
      <c r="R24" s="88"/>
    </row>
    <row r="25" spans="1:19" ht="15" customHeight="1">
      <c r="A25" s="34" t="s">
        <v>110</v>
      </c>
      <c r="B25" s="119"/>
      <c r="C25" s="119"/>
      <c r="D25" s="119"/>
      <c r="E25" s="119"/>
      <c r="F25" s="119"/>
      <c r="G25" s="119">
        <v>2</v>
      </c>
      <c r="H25" s="119">
        <v>5</v>
      </c>
      <c r="I25" s="119">
        <v>3</v>
      </c>
      <c r="J25" s="119">
        <v>10</v>
      </c>
      <c r="K25" s="119">
        <v>5</v>
      </c>
      <c r="L25" s="119">
        <v>6</v>
      </c>
      <c r="M25" s="119">
        <v>4</v>
      </c>
      <c r="N25" s="119">
        <v>4</v>
      </c>
      <c r="O25" s="119">
        <v>5</v>
      </c>
      <c r="P25" s="119">
        <v>1</v>
      </c>
      <c r="Q25" s="119">
        <v>3</v>
      </c>
      <c r="R25" s="88"/>
    </row>
    <row r="26" spans="1:19" ht="15" customHeight="1">
      <c r="A26" s="34" t="s">
        <v>112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>
        <v>3</v>
      </c>
      <c r="O26" s="119">
        <v>6</v>
      </c>
      <c r="P26" s="119">
        <v>5</v>
      </c>
      <c r="Q26" s="119">
        <v>1</v>
      </c>
      <c r="R26" s="88"/>
    </row>
    <row r="27" spans="1:19" s="19" customFormat="1" ht="15" customHeight="1">
      <c r="A27" s="29" t="s">
        <v>113</v>
      </c>
      <c r="B27" s="119"/>
      <c r="C27" s="119"/>
      <c r="D27" s="119"/>
      <c r="E27" s="119"/>
      <c r="F27" s="119"/>
      <c r="G27" s="119">
        <v>1</v>
      </c>
      <c r="H27" s="119">
        <v>5</v>
      </c>
      <c r="I27" s="119">
        <v>7</v>
      </c>
      <c r="J27" s="119">
        <v>12</v>
      </c>
      <c r="K27" s="119">
        <v>6</v>
      </c>
      <c r="L27" s="119">
        <v>15</v>
      </c>
      <c r="M27" s="119">
        <v>14</v>
      </c>
      <c r="N27" s="119">
        <v>6</v>
      </c>
      <c r="O27" s="119">
        <v>0</v>
      </c>
      <c r="P27" s="119">
        <v>4</v>
      </c>
      <c r="Q27" s="119">
        <v>2</v>
      </c>
      <c r="R27" s="116"/>
    </row>
    <row r="28" spans="1:19" s="19" customFormat="1" ht="15" customHeight="1">
      <c r="A28" s="29" t="s">
        <v>59</v>
      </c>
      <c r="B28" s="119"/>
      <c r="C28" s="119"/>
      <c r="D28" s="119"/>
      <c r="E28" s="119"/>
      <c r="F28" s="119"/>
      <c r="G28" s="119"/>
      <c r="H28" s="119"/>
      <c r="I28" s="119">
        <v>1</v>
      </c>
      <c r="J28" s="119"/>
      <c r="K28" s="119">
        <v>50</v>
      </c>
      <c r="L28" s="119">
        <v>11</v>
      </c>
      <c r="M28" s="119">
        <v>10</v>
      </c>
      <c r="N28" s="119"/>
      <c r="O28" s="119"/>
      <c r="P28" s="119"/>
      <c r="Q28" s="119"/>
      <c r="R28" s="116"/>
    </row>
    <row r="29" spans="1:19" s="19" customFormat="1" ht="15" customHeight="1">
      <c r="A29" s="29" t="s">
        <v>120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>
        <v>2</v>
      </c>
      <c r="M29" s="119">
        <v>3</v>
      </c>
      <c r="N29" s="119">
        <v>6</v>
      </c>
      <c r="O29" s="119">
        <v>5</v>
      </c>
      <c r="P29" s="119">
        <v>8</v>
      </c>
      <c r="Q29" s="119">
        <v>1</v>
      </c>
      <c r="R29" s="116"/>
    </row>
    <row r="30" spans="1:19" s="19" customFormat="1" ht="15" customHeight="1">
      <c r="A30" s="29" t="s">
        <v>123</v>
      </c>
      <c r="B30" s="119"/>
      <c r="C30" s="119"/>
      <c r="D30" s="119"/>
      <c r="E30" s="119"/>
      <c r="F30" s="119"/>
      <c r="G30" s="119"/>
      <c r="H30" s="119">
        <v>6</v>
      </c>
      <c r="I30" s="119">
        <v>1</v>
      </c>
      <c r="J30" s="119">
        <v>7</v>
      </c>
      <c r="K30" s="119">
        <v>1</v>
      </c>
      <c r="L30" s="119">
        <v>11</v>
      </c>
      <c r="M30" s="119">
        <v>3</v>
      </c>
      <c r="N30" s="119"/>
      <c r="O30" s="119">
        <v>1</v>
      </c>
      <c r="P30" s="119">
        <v>9</v>
      </c>
      <c r="Q30" s="119">
        <v>4</v>
      </c>
      <c r="R30" s="116"/>
    </row>
    <row r="31" spans="1:19" s="19" customFormat="1" ht="15" customHeight="1">
      <c r="A31" s="29" t="s">
        <v>117</v>
      </c>
      <c r="B31" s="119"/>
      <c r="C31" s="119"/>
      <c r="D31" s="119"/>
      <c r="E31" s="119"/>
      <c r="F31" s="119"/>
      <c r="G31" s="119">
        <v>1</v>
      </c>
      <c r="H31" s="119">
        <v>3</v>
      </c>
      <c r="I31" s="119">
        <v>2</v>
      </c>
      <c r="J31" s="119">
        <v>7</v>
      </c>
      <c r="K31" s="119">
        <v>9</v>
      </c>
      <c r="L31" s="119">
        <v>19</v>
      </c>
      <c r="M31" s="119">
        <v>5</v>
      </c>
      <c r="N31" s="119">
        <v>4</v>
      </c>
      <c r="O31" s="119">
        <v>2</v>
      </c>
      <c r="P31" s="119">
        <v>4</v>
      </c>
      <c r="Q31" s="119">
        <v>15</v>
      </c>
      <c r="R31" s="116"/>
    </row>
    <row r="32" spans="1:19" s="19" customFormat="1" ht="15" customHeight="1">
      <c r="A32" s="108"/>
      <c r="B32" s="108">
        <f>B24+B25+B26+B27+B28+B29+B30+B31</f>
        <v>0</v>
      </c>
      <c r="C32" s="108">
        <f t="shared" ref="C32:R32" si="3">C24+C25+C26+C27+C28+C29+C30+C31</f>
        <v>0</v>
      </c>
      <c r="D32" s="108">
        <f t="shared" si="3"/>
        <v>0</v>
      </c>
      <c r="E32" s="108">
        <f t="shared" si="3"/>
        <v>0</v>
      </c>
      <c r="F32" s="108">
        <f t="shared" si="3"/>
        <v>0</v>
      </c>
      <c r="G32" s="108">
        <f t="shared" si="3"/>
        <v>4</v>
      </c>
      <c r="H32" s="108">
        <f t="shared" si="3"/>
        <v>19</v>
      </c>
      <c r="I32" s="108">
        <f t="shared" si="3"/>
        <v>14</v>
      </c>
      <c r="J32" s="108">
        <f t="shared" si="3"/>
        <v>36</v>
      </c>
      <c r="K32" s="108">
        <f t="shared" si="3"/>
        <v>76</v>
      </c>
      <c r="L32" s="108">
        <f t="shared" si="3"/>
        <v>64</v>
      </c>
      <c r="M32" s="108">
        <f t="shared" si="3"/>
        <v>39</v>
      </c>
      <c r="N32" s="108">
        <f t="shared" si="3"/>
        <v>25</v>
      </c>
      <c r="O32" s="108">
        <f t="shared" si="3"/>
        <v>25</v>
      </c>
      <c r="P32" s="108">
        <f t="shared" si="3"/>
        <v>32</v>
      </c>
      <c r="Q32" s="108">
        <f t="shared" si="3"/>
        <v>28</v>
      </c>
      <c r="R32" s="108">
        <f t="shared" si="3"/>
        <v>0</v>
      </c>
    </row>
    <row r="33" spans="1:18" s="19" customFormat="1" ht="15" customHeight="1">
      <c r="A33" s="76" t="s">
        <v>85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15"/>
    </row>
    <row r="34" spans="1:18" s="19" customFormat="1" ht="15" customHeight="1">
      <c r="A34" s="29" t="s">
        <v>95</v>
      </c>
      <c r="B34" s="119"/>
      <c r="C34" s="119"/>
      <c r="D34" s="119"/>
      <c r="E34" s="119"/>
      <c r="F34" s="119"/>
      <c r="G34" s="119">
        <v>12</v>
      </c>
      <c r="H34" s="119">
        <v>13</v>
      </c>
      <c r="I34" s="119">
        <v>8</v>
      </c>
      <c r="J34" s="119">
        <v>4</v>
      </c>
      <c r="K34" s="119">
        <v>2</v>
      </c>
      <c r="L34" s="119"/>
      <c r="M34" s="119">
        <v>1</v>
      </c>
      <c r="N34" s="119"/>
      <c r="O34" s="119"/>
      <c r="P34" s="119"/>
      <c r="Q34" s="119"/>
      <c r="R34" s="116"/>
    </row>
    <row r="35" spans="1:18" s="19" customFormat="1" ht="15" customHeight="1">
      <c r="A35" s="29" t="s">
        <v>97</v>
      </c>
      <c r="B35" s="119"/>
      <c r="C35" s="119"/>
      <c r="D35" s="119"/>
      <c r="E35" s="119"/>
      <c r="F35" s="119"/>
      <c r="G35" s="119"/>
      <c r="H35" s="119"/>
      <c r="I35" s="119">
        <v>1</v>
      </c>
      <c r="J35" s="119">
        <v>4</v>
      </c>
      <c r="K35" s="119">
        <v>0</v>
      </c>
      <c r="L35" s="119">
        <v>7</v>
      </c>
      <c r="M35" s="119">
        <v>4</v>
      </c>
      <c r="N35" s="119">
        <v>3</v>
      </c>
      <c r="O35" s="119">
        <v>8</v>
      </c>
      <c r="P35" s="119">
        <v>5</v>
      </c>
      <c r="Q35" s="119">
        <v>7</v>
      </c>
      <c r="R35" s="116"/>
    </row>
    <row r="36" spans="1:18" s="19" customFormat="1" ht="15" customHeight="1">
      <c r="A36" s="29" t="s">
        <v>52</v>
      </c>
      <c r="B36" s="119"/>
      <c r="C36" s="119"/>
      <c r="D36" s="119"/>
      <c r="E36" s="119"/>
      <c r="F36" s="119"/>
      <c r="G36" s="119"/>
      <c r="H36" s="119">
        <v>4</v>
      </c>
      <c r="I36" s="119">
        <v>4</v>
      </c>
      <c r="J36" s="119">
        <v>6</v>
      </c>
      <c r="K36" s="119">
        <v>0</v>
      </c>
      <c r="L36" s="119">
        <v>1</v>
      </c>
      <c r="M36" s="119">
        <v>2</v>
      </c>
      <c r="N36" s="119">
        <v>1</v>
      </c>
      <c r="O36" s="119">
        <v>5</v>
      </c>
      <c r="P36" s="119">
        <v>0</v>
      </c>
      <c r="Q36" s="119">
        <v>2</v>
      </c>
      <c r="R36" s="116"/>
    </row>
    <row r="37" spans="1:18" ht="15" customHeight="1">
      <c r="A37" s="34" t="s">
        <v>112</v>
      </c>
      <c r="B37" s="119"/>
      <c r="C37" s="119"/>
      <c r="D37" s="119"/>
      <c r="E37" s="119"/>
      <c r="F37" s="119"/>
      <c r="G37" s="119"/>
      <c r="H37" s="119"/>
      <c r="I37" s="119"/>
      <c r="J37" s="119">
        <v>2</v>
      </c>
      <c r="K37" s="119">
        <v>4</v>
      </c>
      <c r="L37" s="119">
        <v>4</v>
      </c>
      <c r="M37" s="119">
        <v>5</v>
      </c>
      <c r="N37" s="119">
        <v>3</v>
      </c>
      <c r="O37" s="119">
        <v>5</v>
      </c>
      <c r="P37" s="119">
        <v>5</v>
      </c>
      <c r="Q37" s="119">
        <v>2</v>
      </c>
      <c r="R37" s="88"/>
    </row>
    <row r="38" spans="1:18" ht="15" customHeight="1">
      <c r="A38" s="34" t="s">
        <v>113</v>
      </c>
      <c r="B38" s="119"/>
      <c r="C38" s="119"/>
      <c r="D38" s="119"/>
      <c r="E38" s="119">
        <v>6</v>
      </c>
      <c r="F38" s="119">
        <v>7</v>
      </c>
      <c r="G38" s="119">
        <v>1</v>
      </c>
      <c r="H38" s="119">
        <v>0</v>
      </c>
      <c r="I38" s="119">
        <v>1</v>
      </c>
      <c r="J38" s="119">
        <v>2</v>
      </c>
      <c r="K38" s="119">
        <v>1</v>
      </c>
      <c r="L38" s="119">
        <v>1</v>
      </c>
      <c r="M38" s="119">
        <v>5</v>
      </c>
      <c r="N38" s="119">
        <v>0</v>
      </c>
      <c r="O38" s="119">
        <v>0</v>
      </c>
      <c r="P38" s="119">
        <v>3</v>
      </c>
      <c r="Q38" s="119">
        <v>0</v>
      </c>
      <c r="R38" s="88"/>
    </row>
    <row r="39" spans="1:18" ht="15" customHeight="1">
      <c r="A39" s="34" t="s">
        <v>116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>
        <v>3</v>
      </c>
      <c r="M39" s="119">
        <v>4</v>
      </c>
      <c r="N39" s="119">
        <v>11</v>
      </c>
      <c r="O39" s="119">
        <v>5</v>
      </c>
      <c r="P39" s="119">
        <v>3</v>
      </c>
      <c r="Q39" s="119"/>
      <c r="R39" s="88"/>
    </row>
    <row r="40" spans="1:18" ht="15" customHeight="1">
      <c r="A40" s="34" t="s">
        <v>60</v>
      </c>
      <c r="B40" s="119"/>
      <c r="C40" s="119"/>
      <c r="D40" s="119"/>
      <c r="E40" s="119"/>
      <c r="F40" s="119"/>
      <c r="G40" s="119"/>
      <c r="H40" s="119"/>
      <c r="I40" s="119">
        <v>1</v>
      </c>
      <c r="J40" s="119">
        <v>6</v>
      </c>
      <c r="K40" s="119">
        <v>4</v>
      </c>
      <c r="L40" s="119">
        <v>3</v>
      </c>
      <c r="M40" s="119">
        <v>5</v>
      </c>
      <c r="N40" s="119">
        <v>6</v>
      </c>
      <c r="O40" s="119">
        <v>3</v>
      </c>
      <c r="P40" s="119">
        <v>5</v>
      </c>
      <c r="Q40" s="119">
        <v>6</v>
      </c>
      <c r="R40" s="88"/>
    </row>
    <row r="41" spans="1:18" ht="15" customHeight="1">
      <c r="A41" s="34" t="s">
        <v>67</v>
      </c>
      <c r="B41" s="119"/>
      <c r="C41" s="119"/>
      <c r="D41" s="119"/>
      <c r="E41" s="119"/>
      <c r="F41" s="119"/>
      <c r="G41" s="119">
        <v>8</v>
      </c>
      <c r="H41" s="119">
        <v>10</v>
      </c>
      <c r="I41" s="119">
        <v>10</v>
      </c>
      <c r="J41" s="119">
        <v>8</v>
      </c>
      <c r="K41" s="119">
        <v>6</v>
      </c>
      <c r="L41" s="119">
        <v>10</v>
      </c>
      <c r="M41" s="119">
        <v>3</v>
      </c>
      <c r="N41" s="119">
        <v>7</v>
      </c>
      <c r="O41" s="119">
        <v>9</v>
      </c>
      <c r="P41" s="119"/>
      <c r="Q41" s="119"/>
      <c r="R41" s="88"/>
    </row>
    <row r="42" spans="1:18" ht="15" customHeight="1">
      <c r="A42" s="34" t="s">
        <v>120</v>
      </c>
      <c r="B42" s="119"/>
      <c r="C42" s="119"/>
      <c r="D42" s="119"/>
      <c r="E42" s="119"/>
      <c r="F42" s="119"/>
      <c r="G42" s="119">
        <v>4</v>
      </c>
      <c r="H42" s="119">
        <v>4</v>
      </c>
      <c r="I42" s="119">
        <v>4</v>
      </c>
      <c r="J42" s="119">
        <v>4</v>
      </c>
      <c r="K42" s="119">
        <v>4</v>
      </c>
      <c r="L42" s="119">
        <v>3</v>
      </c>
      <c r="M42" s="119">
        <v>3</v>
      </c>
      <c r="N42" s="119">
        <v>1</v>
      </c>
      <c r="O42" s="119">
        <v>2</v>
      </c>
      <c r="P42" s="119">
        <v>2</v>
      </c>
      <c r="Q42" s="119"/>
      <c r="R42" s="88"/>
    </row>
    <row r="43" spans="1:18" ht="15" customHeight="1">
      <c r="A43" s="34" t="s">
        <v>123</v>
      </c>
      <c r="B43" s="119"/>
      <c r="C43" s="119"/>
      <c r="D43" s="119"/>
      <c r="E43" s="119"/>
      <c r="F43" s="119"/>
      <c r="G43" s="119"/>
      <c r="H43" s="119"/>
      <c r="I43" s="119">
        <v>1</v>
      </c>
      <c r="J43" s="119">
        <v>1</v>
      </c>
      <c r="K43" s="119">
        <v>1</v>
      </c>
      <c r="L43" s="119">
        <v>1</v>
      </c>
      <c r="M43" s="119">
        <v>7</v>
      </c>
      <c r="N43" s="119">
        <v>4</v>
      </c>
      <c r="O43" s="119">
        <v>6</v>
      </c>
      <c r="P43" s="119">
        <v>2</v>
      </c>
      <c r="Q43" s="119">
        <v>2</v>
      </c>
      <c r="R43" s="88"/>
    </row>
    <row r="44" spans="1:18" ht="15" customHeight="1">
      <c r="A44" s="34" t="s">
        <v>127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>
        <v>5</v>
      </c>
      <c r="P44" s="119">
        <v>4</v>
      </c>
      <c r="Q44" s="119"/>
      <c r="R44" s="88"/>
    </row>
    <row r="45" spans="1:18" ht="15" customHeight="1">
      <c r="A45" s="34" t="s">
        <v>58</v>
      </c>
      <c r="B45" s="119"/>
      <c r="C45" s="119"/>
      <c r="D45" s="119"/>
      <c r="E45" s="119"/>
      <c r="F45" s="119"/>
      <c r="G45" s="119">
        <v>1</v>
      </c>
      <c r="H45" s="119"/>
      <c r="I45" s="119">
        <v>4</v>
      </c>
      <c r="J45" s="119"/>
      <c r="K45" s="119">
        <v>1</v>
      </c>
      <c r="L45" s="119">
        <v>1</v>
      </c>
      <c r="M45" s="119">
        <v>5</v>
      </c>
      <c r="N45" s="119">
        <v>3</v>
      </c>
      <c r="O45" s="119">
        <v>1</v>
      </c>
      <c r="P45" s="119">
        <v>4</v>
      </c>
      <c r="Q45" s="119">
        <v>2</v>
      </c>
      <c r="R45" s="88"/>
    </row>
    <row r="46" spans="1:18" ht="15" customHeight="1">
      <c r="A46" s="123"/>
      <c r="B46" s="124">
        <f>B34+B35+B36+B37+B38+B39+B40+B41+B42+B43+B44+B45</f>
        <v>0</v>
      </c>
      <c r="C46" s="124">
        <f t="shared" ref="C46:R46" si="4">C34+C35+C36+C37+C38+C39+C40+C41+C42+C43+C44+C45</f>
        <v>0</v>
      </c>
      <c r="D46" s="124">
        <f t="shared" si="4"/>
        <v>0</v>
      </c>
      <c r="E46" s="124">
        <f t="shared" si="4"/>
        <v>6</v>
      </c>
      <c r="F46" s="124">
        <f t="shared" si="4"/>
        <v>7</v>
      </c>
      <c r="G46" s="124">
        <f t="shared" si="4"/>
        <v>26</v>
      </c>
      <c r="H46" s="124">
        <f t="shared" si="4"/>
        <v>31</v>
      </c>
      <c r="I46" s="124">
        <f t="shared" si="4"/>
        <v>34</v>
      </c>
      <c r="J46" s="124">
        <f t="shared" si="4"/>
        <v>37</v>
      </c>
      <c r="K46" s="124">
        <f t="shared" si="4"/>
        <v>23</v>
      </c>
      <c r="L46" s="124">
        <f t="shared" si="4"/>
        <v>34</v>
      </c>
      <c r="M46" s="124">
        <f t="shared" si="4"/>
        <v>44</v>
      </c>
      <c r="N46" s="124">
        <f t="shared" si="4"/>
        <v>39</v>
      </c>
      <c r="O46" s="124">
        <f t="shared" si="4"/>
        <v>49</v>
      </c>
      <c r="P46" s="124">
        <f t="shared" si="4"/>
        <v>33</v>
      </c>
      <c r="Q46" s="124">
        <f t="shared" si="4"/>
        <v>21</v>
      </c>
      <c r="R46" s="124">
        <f t="shared" si="4"/>
        <v>0</v>
      </c>
    </row>
    <row r="47" spans="1:18" s="23" customFormat="1" ht="15" customHeight="1">
      <c r="A47" s="113" t="s">
        <v>15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15"/>
    </row>
    <row r="48" spans="1:18" ht="15" customHeight="1">
      <c r="A48" s="36"/>
      <c r="B48" s="119"/>
      <c r="C48" s="119"/>
      <c r="D48" s="119"/>
      <c r="E48" s="119"/>
      <c r="F48" s="119"/>
      <c r="G48" s="119"/>
      <c r="H48" s="122"/>
      <c r="I48" s="122"/>
      <c r="J48" s="122"/>
      <c r="K48" s="122"/>
      <c r="L48" s="122"/>
      <c r="M48" s="122"/>
      <c r="N48" s="122"/>
      <c r="O48" s="122"/>
      <c r="P48" s="122"/>
      <c r="Q48" s="119"/>
      <c r="R48" s="88"/>
    </row>
    <row r="49" spans="1:18" ht="15" customHeight="1">
      <c r="A49" s="36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88"/>
    </row>
    <row r="50" spans="1:18" ht="15" customHeight="1">
      <c r="A50" s="36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88"/>
    </row>
    <row r="51" spans="1:18" ht="15" customHeight="1">
      <c r="A51" s="36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88"/>
    </row>
    <row r="52" spans="1:18" s="19" customFormat="1" ht="15" customHeight="1">
      <c r="A52" s="76" t="s">
        <v>84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15"/>
    </row>
    <row r="53" spans="1:18" s="19" customFormat="1" ht="15" customHeight="1">
      <c r="A53" s="32" t="s">
        <v>100</v>
      </c>
      <c r="B53" s="119"/>
      <c r="C53" s="119"/>
      <c r="D53" s="119"/>
      <c r="E53" s="119"/>
      <c r="F53" s="119"/>
      <c r="G53" s="119"/>
      <c r="H53" s="119"/>
      <c r="I53" s="119">
        <v>7</v>
      </c>
      <c r="J53" s="119">
        <v>7</v>
      </c>
      <c r="K53" s="119">
        <v>8</v>
      </c>
      <c r="L53" s="119">
        <v>7</v>
      </c>
      <c r="M53" s="119">
        <v>8</v>
      </c>
      <c r="N53" s="119">
        <v>4</v>
      </c>
      <c r="O53" s="119">
        <v>9</v>
      </c>
      <c r="P53" s="119">
        <v>3</v>
      </c>
      <c r="Q53" s="119">
        <v>14</v>
      </c>
      <c r="R53" s="116"/>
    </row>
    <row r="54" spans="1:18" s="19" customFormat="1" ht="15" customHeight="1">
      <c r="A54" s="32" t="s">
        <v>107</v>
      </c>
      <c r="B54" s="119"/>
      <c r="C54" s="119"/>
      <c r="D54" s="119"/>
      <c r="E54" s="119"/>
      <c r="F54" s="119"/>
      <c r="G54" s="119">
        <v>7</v>
      </c>
      <c r="H54" s="119">
        <v>5</v>
      </c>
      <c r="I54" s="119">
        <v>6</v>
      </c>
      <c r="J54" s="119">
        <v>7</v>
      </c>
      <c r="K54" s="119">
        <v>6</v>
      </c>
      <c r="L54" s="119"/>
      <c r="M54" s="119"/>
      <c r="N54" s="119">
        <v>2</v>
      </c>
      <c r="O54" s="119"/>
      <c r="P54" s="119"/>
      <c r="Q54" s="119"/>
      <c r="R54" s="116"/>
    </row>
    <row r="55" spans="1:18" s="19" customFormat="1" ht="15" customHeight="1">
      <c r="A55" s="32" t="s">
        <v>52</v>
      </c>
      <c r="B55" s="119"/>
      <c r="C55" s="119"/>
      <c r="D55" s="119"/>
      <c r="E55" s="119"/>
      <c r="F55" s="119"/>
      <c r="G55" s="119"/>
      <c r="H55" s="146">
        <v>1</v>
      </c>
      <c r="I55" s="146">
        <v>3</v>
      </c>
      <c r="J55" s="146">
        <v>5</v>
      </c>
      <c r="K55" s="146">
        <v>0</v>
      </c>
      <c r="L55" s="146">
        <v>1</v>
      </c>
      <c r="M55" s="146">
        <v>1</v>
      </c>
      <c r="N55" s="146">
        <v>0</v>
      </c>
      <c r="O55" s="146">
        <v>3</v>
      </c>
      <c r="P55" s="146">
        <v>0</v>
      </c>
      <c r="Q55" s="146">
        <v>1</v>
      </c>
      <c r="R55" s="116"/>
    </row>
    <row r="56" spans="1:18" s="19" customFormat="1" ht="15" customHeight="1">
      <c r="A56" s="32" t="s">
        <v>110</v>
      </c>
      <c r="B56" s="119"/>
      <c r="C56" s="119"/>
      <c r="D56" s="119"/>
      <c r="E56" s="119"/>
      <c r="F56" s="119"/>
      <c r="G56" s="119"/>
      <c r="H56" s="119"/>
      <c r="I56" s="119"/>
      <c r="J56" s="119">
        <v>3</v>
      </c>
      <c r="K56" s="119">
        <v>4</v>
      </c>
      <c r="L56" s="119">
        <v>7</v>
      </c>
      <c r="M56" s="119">
        <v>3</v>
      </c>
      <c r="N56" s="119">
        <v>6</v>
      </c>
      <c r="O56" s="119"/>
      <c r="P56" s="119">
        <v>1</v>
      </c>
      <c r="Q56" s="119">
        <v>1</v>
      </c>
      <c r="R56" s="116"/>
    </row>
    <row r="57" spans="1:18" ht="15" customHeight="1">
      <c r="A57" s="36" t="s">
        <v>113</v>
      </c>
      <c r="B57" s="119">
        <v>6</v>
      </c>
      <c r="C57" s="119"/>
      <c r="D57" s="119"/>
      <c r="E57" s="119">
        <v>3</v>
      </c>
      <c r="F57" s="119">
        <v>4</v>
      </c>
      <c r="G57" s="119">
        <v>9</v>
      </c>
      <c r="H57" s="119">
        <v>2</v>
      </c>
      <c r="I57" s="119">
        <v>8</v>
      </c>
      <c r="J57" s="119">
        <v>6</v>
      </c>
      <c r="K57" s="119">
        <v>3</v>
      </c>
      <c r="L57" s="119">
        <v>0</v>
      </c>
      <c r="M57" s="119">
        <v>1</v>
      </c>
      <c r="N57" s="119">
        <v>0</v>
      </c>
      <c r="O57" s="119"/>
      <c r="P57" s="119"/>
      <c r="Q57" s="119"/>
      <c r="R57" s="88"/>
    </row>
    <row r="58" spans="1:18" ht="15" customHeight="1">
      <c r="A58" s="36" t="s">
        <v>115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>
        <v>1</v>
      </c>
      <c r="M58" s="119">
        <v>2</v>
      </c>
      <c r="N58" s="119">
        <v>3</v>
      </c>
      <c r="O58" s="119">
        <v>2</v>
      </c>
      <c r="P58" s="119">
        <v>4</v>
      </c>
      <c r="Q58" s="119"/>
      <c r="R58" s="88"/>
    </row>
    <row r="59" spans="1:18" ht="15" customHeight="1">
      <c r="A59" s="36" t="s">
        <v>117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>
        <v>3</v>
      </c>
      <c r="L59" s="119">
        <v>18</v>
      </c>
      <c r="M59" s="119">
        <v>11</v>
      </c>
      <c r="N59" s="119">
        <v>11</v>
      </c>
      <c r="O59" s="119">
        <v>1</v>
      </c>
      <c r="P59" s="119"/>
      <c r="Q59" s="119">
        <v>7</v>
      </c>
      <c r="R59" s="88"/>
    </row>
    <row r="60" spans="1:18" ht="15" customHeight="1">
      <c r="A60" s="36" t="s">
        <v>59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>
        <v>4</v>
      </c>
      <c r="L60" s="119">
        <v>15</v>
      </c>
      <c r="M60" s="119">
        <v>13</v>
      </c>
      <c r="N60" s="119">
        <v>7</v>
      </c>
      <c r="O60" s="119">
        <v>7</v>
      </c>
      <c r="P60" s="119">
        <v>20</v>
      </c>
      <c r="Q60" s="119"/>
      <c r="R60" s="88"/>
    </row>
    <row r="61" spans="1:18" ht="15" customHeight="1">
      <c r="A61" s="36" t="s">
        <v>118</v>
      </c>
      <c r="B61" s="119">
        <v>5</v>
      </c>
      <c r="C61" s="119">
        <v>3</v>
      </c>
      <c r="D61" s="119">
        <v>2</v>
      </c>
      <c r="E61" s="119">
        <v>2</v>
      </c>
      <c r="F61" s="119">
        <v>2</v>
      </c>
      <c r="G61" s="119">
        <v>2</v>
      </c>
      <c r="H61" s="119">
        <v>1</v>
      </c>
      <c r="I61" s="119">
        <v>1</v>
      </c>
      <c r="J61" s="119">
        <v>4</v>
      </c>
      <c r="K61" s="119">
        <v>0</v>
      </c>
      <c r="L61" s="119">
        <v>0</v>
      </c>
      <c r="M61" s="119">
        <v>0</v>
      </c>
      <c r="N61" s="119">
        <v>0</v>
      </c>
      <c r="O61" s="119">
        <v>0</v>
      </c>
      <c r="P61" s="119">
        <v>0</v>
      </c>
      <c r="Q61" s="119">
        <v>0</v>
      </c>
      <c r="R61" s="88"/>
    </row>
    <row r="62" spans="1:18" ht="15" customHeight="1">
      <c r="A62" s="36" t="s">
        <v>119</v>
      </c>
      <c r="B62" s="119"/>
      <c r="C62" s="119"/>
      <c r="D62" s="119"/>
      <c r="E62" s="119"/>
      <c r="F62" s="119"/>
      <c r="G62" s="119">
        <v>3</v>
      </c>
      <c r="H62" s="119">
        <v>4</v>
      </c>
      <c r="I62" s="119">
        <v>5</v>
      </c>
      <c r="J62" s="119">
        <v>6</v>
      </c>
      <c r="K62" s="119">
        <v>1</v>
      </c>
      <c r="L62" s="119">
        <v>0</v>
      </c>
      <c r="M62" s="119">
        <v>0</v>
      </c>
      <c r="N62" s="119">
        <v>2</v>
      </c>
      <c r="O62" s="119">
        <v>3</v>
      </c>
      <c r="P62" s="119"/>
      <c r="Q62" s="119"/>
      <c r="R62" s="88"/>
    </row>
    <row r="63" spans="1:18" ht="15" customHeight="1">
      <c r="A63" s="36" t="s">
        <v>122</v>
      </c>
      <c r="B63" s="119">
        <v>0</v>
      </c>
      <c r="C63" s="119">
        <v>0</v>
      </c>
      <c r="D63" s="119">
        <v>0</v>
      </c>
      <c r="E63" s="119">
        <v>0</v>
      </c>
      <c r="F63" s="119">
        <v>0</v>
      </c>
      <c r="G63" s="119">
        <v>0</v>
      </c>
      <c r="H63" s="119">
        <v>2</v>
      </c>
      <c r="I63" s="119">
        <v>1</v>
      </c>
      <c r="J63" s="119">
        <v>6</v>
      </c>
      <c r="K63" s="119">
        <v>1</v>
      </c>
      <c r="L63" s="119">
        <v>5</v>
      </c>
      <c r="M63" s="119">
        <v>3</v>
      </c>
      <c r="N63" s="119">
        <v>1</v>
      </c>
      <c r="O63" s="119">
        <v>1</v>
      </c>
      <c r="P63" s="119">
        <v>0</v>
      </c>
      <c r="Q63" s="119">
        <v>0</v>
      </c>
      <c r="R63" s="88"/>
    </row>
    <row r="64" spans="1:18" ht="15" customHeight="1">
      <c r="A64" s="36" t="s">
        <v>123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>
        <v>3</v>
      </c>
      <c r="L64" s="119">
        <v>15</v>
      </c>
      <c r="M64" s="119">
        <v>5</v>
      </c>
      <c r="N64" s="119">
        <v>2</v>
      </c>
      <c r="O64" s="119"/>
      <c r="P64" s="119"/>
      <c r="Q64" s="119"/>
      <c r="R64" s="88"/>
    </row>
    <row r="65" spans="1:19" ht="15" customHeight="1">
      <c r="A65" s="36" t="s">
        <v>58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>
        <v>2</v>
      </c>
      <c r="M65" s="119">
        <v>5</v>
      </c>
      <c r="N65" s="119">
        <v>5</v>
      </c>
      <c r="O65" s="119">
        <v>1</v>
      </c>
      <c r="P65" s="119">
        <v>1</v>
      </c>
      <c r="Q65" s="119"/>
      <c r="R65" s="88"/>
    </row>
    <row r="66" spans="1:19" ht="15" customHeight="1">
      <c r="A66" s="125"/>
      <c r="B66" s="124">
        <f>SUM(B53:B65)</f>
        <v>11</v>
      </c>
      <c r="C66" s="124">
        <f t="shared" ref="C66:R66" si="5">SUM(C53:C65)</f>
        <v>3</v>
      </c>
      <c r="D66" s="124">
        <f t="shared" si="5"/>
        <v>2</v>
      </c>
      <c r="E66" s="124">
        <f t="shared" si="5"/>
        <v>5</v>
      </c>
      <c r="F66" s="124">
        <f t="shared" si="5"/>
        <v>6</v>
      </c>
      <c r="G66" s="124">
        <f t="shared" si="5"/>
        <v>21</v>
      </c>
      <c r="H66" s="124">
        <f t="shared" si="5"/>
        <v>15</v>
      </c>
      <c r="I66" s="124">
        <f t="shared" si="5"/>
        <v>31</v>
      </c>
      <c r="J66" s="124">
        <f t="shared" si="5"/>
        <v>44</v>
      </c>
      <c r="K66" s="124">
        <f t="shared" si="5"/>
        <v>33</v>
      </c>
      <c r="L66" s="124">
        <f t="shared" si="5"/>
        <v>71</v>
      </c>
      <c r="M66" s="124">
        <f t="shared" si="5"/>
        <v>52</v>
      </c>
      <c r="N66" s="124">
        <f t="shared" si="5"/>
        <v>43</v>
      </c>
      <c r="O66" s="124">
        <f t="shared" si="5"/>
        <v>27</v>
      </c>
      <c r="P66" s="124">
        <f t="shared" si="5"/>
        <v>29</v>
      </c>
      <c r="Q66" s="124">
        <f t="shared" si="5"/>
        <v>23</v>
      </c>
      <c r="R66" s="124">
        <f t="shared" si="5"/>
        <v>0</v>
      </c>
    </row>
    <row r="67" spans="1:19" s="23" customFormat="1" ht="15" customHeight="1">
      <c r="A67" s="16" t="s">
        <v>21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94"/>
    </row>
    <row r="68" spans="1:19" s="23" customFormat="1" ht="15" customHeight="1">
      <c r="A68" s="16" t="s">
        <v>22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94"/>
    </row>
    <row r="69" spans="1:19" s="23" customFormat="1" ht="15" customHeight="1">
      <c r="A69" s="17" t="s">
        <v>15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94"/>
    </row>
    <row r="70" spans="1:19" ht="15" customHeight="1">
      <c r="A70" s="3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"/>
    </row>
    <row r="71" spans="1:19" ht="15" customHeight="1">
      <c r="A71" s="36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5"/>
    </row>
    <row r="72" spans="1:19" ht="15" customHeight="1">
      <c r="A72" s="126"/>
      <c r="B72" s="110">
        <f>B12+B17+B22+B32+B46+B66</f>
        <v>11</v>
      </c>
      <c r="C72" s="110">
        <f t="shared" ref="C72:R72" si="6">C12+C17+C22+C32+C46+C66</f>
        <v>3</v>
      </c>
      <c r="D72" s="110">
        <f t="shared" si="6"/>
        <v>2</v>
      </c>
      <c r="E72" s="110">
        <f t="shared" si="6"/>
        <v>11</v>
      </c>
      <c r="F72" s="110">
        <f t="shared" si="6"/>
        <v>13</v>
      </c>
      <c r="G72" s="110">
        <f t="shared" si="6"/>
        <v>97</v>
      </c>
      <c r="H72" s="110">
        <f t="shared" si="6"/>
        <v>115</v>
      </c>
      <c r="I72" s="110">
        <f t="shared" si="6"/>
        <v>129</v>
      </c>
      <c r="J72" s="110">
        <f t="shared" si="6"/>
        <v>153</v>
      </c>
      <c r="K72" s="110">
        <f t="shared" si="6"/>
        <v>167</v>
      </c>
      <c r="L72" s="110">
        <f t="shared" si="6"/>
        <v>193</v>
      </c>
      <c r="M72" s="110">
        <f t="shared" si="6"/>
        <v>159</v>
      </c>
      <c r="N72" s="110">
        <f t="shared" si="6"/>
        <v>123</v>
      </c>
      <c r="O72" s="110">
        <f t="shared" si="6"/>
        <v>123</v>
      </c>
      <c r="P72" s="110">
        <f t="shared" si="6"/>
        <v>110</v>
      </c>
      <c r="Q72" s="110">
        <f t="shared" si="6"/>
        <v>88</v>
      </c>
      <c r="R72" s="110">
        <f t="shared" si="6"/>
        <v>0</v>
      </c>
      <c r="S72" s="127">
        <f>SUM(B72:R72)</f>
        <v>1497</v>
      </c>
    </row>
    <row r="73" spans="1:19" s="19" customFormat="1" ht="15" customHeight="1">
      <c r="A73" s="3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71"/>
    </row>
    <row r="74" spans="1:19" s="19" customFormat="1" ht="15" customHeight="1">
      <c r="A74" s="32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71"/>
    </row>
    <row r="75" spans="1:19" s="19" customFormat="1" ht="15" customHeight="1">
      <c r="A75" s="3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71"/>
    </row>
    <row r="76" spans="1:19" s="19" customFormat="1" ht="15" customHeight="1">
      <c r="A76" s="32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71"/>
    </row>
    <row r="77" spans="1:19" s="19" customFormat="1" ht="15" customHeight="1">
      <c r="A77" s="32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71"/>
    </row>
    <row r="78" spans="1:19" s="19" customFormat="1" ht="15" customHeight="1">
      <c r="A78" s="3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71"/>
    </row>
    <row r="79" spans="1:19" s="19" customFormat="1" ht="15" customHeight="1">
      <c r="A79" s="32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71"/>
    </row>
    <row r="80" spans="1:19" s="19" customFormat="1" ht="15" customHeight="1">
      <c r="A80" s="32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71"/>
    </row>
    <row r="81" spans="1:18" s="19" customFormat="1" ht="15" customHeight="1">
      <c r="A81" s="3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71"/>
    </row>
    <row r="82" spans="1:18" s="19" customFormat="1" ht="15" customHeight="1">
      <c r="A82" s="32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71"/>
    </row>
    <row r="83" spans="1:18" ht="15" customHeight="1">
      <c r="A83" s="7" t="s">
        <v>16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5"/>
    </row>
  </sheetData>
  <mergeCells count="17">
    <mergeCell ref="O67:O68"/>
    <mergeCell ref="P67:P68"/>
    <mergeCell ref="B3:Q3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Q67:Q68"/>
    <mergeCell ref="K67:K68"/>
    <mergeCell ref="L67:L68"/>
    <mergeCell ref="M67:M68"/>
    <mergeCell ref="N67:N68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R25"/>
  <sheetViews>
    <sheetView zoomScale="61" zoomScaleNormal="61" workbookViewId="0">
      <selection activeCell="M43" sqref="M43"/>
    </sheetView>
  </sheetViews>
  <sheetFormatPr defaultRowHeight="15"/>
  <cols>
    <col min="1" max="1" width="59.5703125" customWidth="1"/>
  </cols>
  <sheetData>
    <row r="3" spans="1:17" ht="15" customHeight="1">
      <c r="A3" s="1" t="s">
        <v>0</v>
      </c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ht="15" customHeight="1">
      <c r="A4" s="1" t="s">
        <v>1</v>
      </c>
      <c r="B4" s="1" t="s">
        <v>20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</row>
    <row r="5" spans="1:17" ht="15" customHeight="1">
      <c r="A5" s="138" t="s">
        <v>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ht="15" customHeight="1">
      <c r="A6" s="7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19" customFormat="1" ht="15" customHeight="1">
      <c r="A7" s="29" t="s">
        <v>135</v>
      </c>
      <c r="B7" s="98"/>
      <c r="C7" s="98"/>
      <c r="D7" s="98"/>
      <c r="E7" s="98">
        <v>5</v>
      </c>
      <c r="F7" s="98">
        <v>9</v>
      </c>
      <c r="G7" s="98">
        <v>2</v>
      </c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s="19" customFormat="1" ht="15" customHeight="1">
      <c r="A8" s="29" t="s">
        <v>48</v>
      </c>
      <c r="B8" s="98"/>
      <c r="C8" s="98"/>
      <c r="D8" s="98"/>
      <c r="E8" s="98"/>
      <c r="F8" s="98">
        <v>29</v>
      </c>
      <c r="G8" s="98">
        <v>55</v>
      </c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s="19" customFormat="1" ht="15" customHeight="1">
      <c r="A9" s="29" t="s">
        <v>139</v>
      </c>
      <c r="B9" s="98"/>
      <c r="C9" s="98"/>
      <c r="D9" s="98">
        <v>7</v>
      </c>
      <c r="E9" s="98">
        <v>10</v>
      </c>
      <c r="F9" s="98">
        <v>4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s="19" customFormat="1" ht="15" customHeight="1">
      <c r="A10" s="58"/>
      <c r="B10" s="57">
        <f>B7+B8+B9</f>
        <v>0</v>
      </c>
      <c r="C10" s="57">
        <f t="shared" ref="C10:Q10" si="0">C7+C8+C9</f>
        <v>0</v>
      </c>
      <c r="D10" s="57">
        <f t="shared" si="0"/>
        <v>7</v>
      </c>
      <c r="E10" s="57">
        <f t="shared" si="0"/>
        <v>15</v>
      </c>
      <c r="F10" s="57">
        <f t="shared" si="0"/>
        <v>42</v>
      </c>
      <c r="G10" s="57">
        <f t="shared" si="0"/>
        <v>57</v>
      </c>
      <c r="H10" s="57">
        <f t="shared" si="0"/>
        <v>0</v>
      </c>
      <c r="I10" s="57">
        <f t="shared" si="0"/>
        <v>0</v>
      </c>
      <c r="J10" s="57">
        <f t="shared" si="0"/>
        <v>0</v>
      </c>
      <c r="K10" s="57">
        <f t="shared" si="0"/>
        <v>0</v>
      </c>
      <c r="L10" s="57">
        <f t="shared" si="0"/>
        <v>0</v>
      </c>
      <c r="M10" s="57">
        <f t="shared" si="0"/>
        <v>0</v>
      </c>
      <c r="N10" s="57">
        <f t="shared" si="0"/>
        <v>0</v>
      </c>
      <c r="O10" s="57">
        <f t="shared" si="0"/>
        <v>0</v>
      </c>
      <c r="P10" s="57">
        <f t="shared" si="0"/>
        <v>0</v>
      </c>
      <c r="Q10" s="57">
        <f t="shared" si="0"/>
        <v>0</v>
      </c>
    </row>
    <row r="11" spans="1:17" ht="15" customHeight="1">
      <c r="A11" s="77" t="s">
        <v>11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7" ht="15" customHeight="1">
      <c r="A12" s="29" t="s">
        <v>139</v>
      </c>
      <c r="B12" s="57"/>
      <c r="C12" s="57">
        <v>26</v>
      </c>
      <c r="D12" s="57">
        <v>3</v>
      </c>
      <c r="E12" s="57">
        <v>26</v>
      </c>
      <c r="F12" s="57">
        <v>1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15" customHeight="1">
      <c r="A13" s="77" t="s">
        <v>13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7" ht="15" customHeight="1">
      <c r="A14" s="29" t="s">
        <v>48</v>
      </c>
      <c r="B14" s="98"/>
      <c r="C14" s="98"/>
      <c r="D14" s="98">
        <v>5</v>
      </c>
      <c r="E14" s="98">
        <v>25</v>
      </c>
      <c r="F14" s="98">
        <v>29</v>
      </c>
      <c r="G14" s="98">
        <v>55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7" ht="15" customHeight="1">
      <c r="A15" s="29" t="s">
        <v>139</v>
      </c>
      <c r="B15" s="98"/>
      <c r="C15" s="98"/>
      <c r="D15" s="98"/>
      <c r="E15" s="98"/>
      <c r="F15" s="98">
        <v>26</v>
      </c>
      <c r="G15" s="98">
        <v>1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7" ht="15" customHeight="1">
      <c r="A16" s="29"/>
      <c r="B16" s="57">
        <f>B14+B15</f>
        <v>0</v>
      </c>
      <c r="C16" s="57">
        <f t="shared" ref="C16:Q16" si="1">C14+C15</f>
        <v>0</v>
      </c>
      <c r="D16" s="57">
        <f t="shared" si="1"/>
        <v>5</v>
      </c>
      <c r="E16" s="57">
        <f t="shared" si="1"/>
        <v>25</v>
      </c>
      <c r="F16" s="57">
        <f t="shared" si="1"/>
        <v>55</v>
      </c>
      <c r="G16" s="57">
        <f t="shared" si="1"/>
        <v>56</v>
      </c>
      <c r="H16" s="57">
        <f t="shared" si="1"/>
        <v>0</v>
      </c>
      <c r="I16" s="57">
        <f t="shared" si="1"/>
        <v>0</v>
      </c>
      <c r="J16" s="57">
        <f t="shared" si="1"/>
        <v>0</v>
      </c>
      <c r="K16" s="57">
        <f t="shared" si="1"/>
        <v>0</v>
      </c>
      <c r="L16" s="57">
        <f t="shared" si="1"/>
        <v>0</v>
      </c>
      <c r="M16" s="57">
        <f t="shared" si="1"/>
        <v>0</v>
      </c>
      <c r="N16" s="57">
        <f t="shared" si="1"/>
        <v>0</v>
      </c>
      <c r="O16" s="57">
        <f t="shared" si="1"/>
        <v>0</v>
      </c>
      <c r="P16" s="57">
        <f t="shared" si="1"/>
        <v>0</v>
      </c>
      <c r="Q16" s="57">
        <f t="shared" si="1"/>
        <v>0</v>
      </c>
    </row>
    <row r="17" spans="1:18" ht="15" customHeight="1">
      <c r="A17" s="77" t="s">
        <v>14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8" ht="15" customHeight="1">
      <c r="A18" s="113" t="s">
        <v>15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8" s="19" customFormat="1" ht="15" customHeight="1">
      <c r="A19" s="29" t="s">
        <v>139</v>
      </c>
      <c r="B19" s="15"/>
      <c r="C19" s="15"/>
      <c r="D19" s="15"/>
      <c r="E19" s="15"/>
      <c r="F19" s="15">
        <v>26</v>
      </c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8" s="19" customFormat="1" ht="15" customHeight="1">
      <c r="A20" s="32" t="s">
        <v>143</v>
      </c>
      <c r="B20" s="15"/>
      <c r="C20" s="15"/>
      <c r="D20" s="15">
        <v>17</v>
      </c>
      <c r="E20" s="15">
        <v>14</v>
      </c>
      <c r="F20" s="15">
        <v>14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8" s="19" customFormat="1" ht="15" customHeight="1">
      <c r="B21" s="61">
        <f>B19+B20</f>
        <v>0</v>
      </c>
      <c r="C21" s="61">
        <f t="shared" ref="C21:Q21" si="2">C19+C20</f>
        <v>0</v>
      </c>
      <c r="D21" s="61">
        <f t="shared" si="2"/>
        <v>17</v>
      </c>
      <c r="E21" s="61">
        <f t="shared" si="2"/>
        <v>14</v>
      </c>
      <c r="F21" s="61">
        <f t="shared" si="2"/>
        <v>40</v>
      </c>
      <c r="G21" s="61">
        <f t="shared" si="2"/>
        <v>1</v>
      </c>
      <c r="H21" s="61">
        <f t="shared" si="2"/>
        <v>0</v>
      </c>
      <c r="I21" s="61">
        <f t="shared" si="2"/>
        <v>0</v>
      </c>
      <c r="J21" s="61">
        <f t="shared" si="2"/>
        <v>0</v>
      </c>
      <c r="K21" s="61">
        <f t="shared" si="2"/>
        <v>0</v>
      </c>
      <c r="L21" s="61">
        <f t="shared" si="2"/>
        <v>0</v>
      </c>
      <c r="M21" s="61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</row>
    <row r="22" spans="1:18" ht="15" customHeight="1">
      <c r="A22" s="113" t="s">
        <v>140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8" ht="15" customHeight="1">
      <c r="A23" s="29" t="s">
        <v>139</v>
      </c>
      <c r="B23" s="57"/>
      <c r="C23" s="57"/>
      <c r="D23" s="57">
        <v>26</v>
      </c>
      <c r="E23" s="57">
        <v>3</v>
      </c>
      <c r="F23" s="57">
        <v>26</v>
      </c>
      <c r="G23" s="57">
        <v>1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8" ht="15" customHeight="1">
      <c r="A24" s="113" t="s">
        <v>16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8">
      <c r="A25" s="139"/>
      <c r="B25" s="139">
        <f>B10+B12+B16+B21+B23</f>
        <v>0</v>
      </c>
      <c r="C25" s="139">
        <f t="shared" ref="C25:Q25" si="3">C10+C12+C16+C21+C23</f>
        <v>26</v>
      </c>
      <c r="D25" s="139">
        <f t="shared" si="3"/>
        <v>58</v>
      </c>
      <c r="E25" s="139">
        <f t="shared" si="3"/>
        <v>83</v>
      </c>
      <c r="F25" s="139">
        <f t="shared" si="3"/>
        <v>164</v>
      </c>
      <c r="G25" s="139">
        <f t="shared" si="3"/>
        <v>115</v>
      </c>
      <c r="H25" s="139">
        <f t="shared" si="3"/>
        <v>0</v>
      </c>
      <c r="I25" s="139">
        <f t="shared" si="3"/>
        <v>0</v>
      </c>
      <c r="J25" s="139">
        <f t="shared" si="3"/>
        <v>0</v>
      </c>
      <c r="K25" s="139">
        <f t="shared" si="3"/>
        <v>0</v>
      </c>
      <c r="L25" s="139">
        <f t="shared" si="3"/>
        <v>0</v>
      </c>
      <c r="M25" s="139">
        <f t="shared" si="3"/>
        <v>0</v>
      </c>
      <c r="N25" s="139">
        <f t="shared" si="3"/>
        <v>0</v>
      </c>
      <c r="O25" s="139">
        <f t="shared" si="3"/>
        <v>0</v>
      </c>
      <c r="P25" s="139">
        <f t="shared" si="3"/>
        <v>0</v>
      </c>
      <c r="Q25" s="139">
        <f t="shared" si="3"/>
        <v>0</v>
      </c>
      <c r="R25" s="147">
        <f>SUM(B25:Q25)</f>
        <v>446</v>
      </c>
    </row>
  </sheetData>
  <mergeCells count="1">
    <mergeCell ref="B3:Q3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topLeftCell="A10" workbookViewId="0">
      <selection activeCell="A26" sqref="A26"/>
    </sheetView>
  </sheetViews>
  <sheetFormatPr defaultRowHeight="15"/>
  <cols>
    <col min="1" max="1" width="33.42578125" customWidth="1"/>
    <col min="2" max="2" width="14.140625" customWidth="1"/>
    <col min="5" max="5" width="17.42578125" customWidth="1"/>
    <col min="7" max="7" width="13.140625" customWidth="1"/>
  </cols>
  <sheetData>
    <row r="1" spans="1:7">
      <c r="A1" s="170" t="s">
        <v>0</v>
      </c>
      <c r="B1" s="165" t="s">
        <v>23</v>
      </c>
      <c r="C1" s="165" t="s">
        <v>24</v>
      </c>
      <c r="D1" s="165"/>
      <c r="E1" s="165"/>
      <c r="F1" s="165"/>
      <c r="G1" s="173" t="s">
        <v>25</v>
      </c>
    </row>
    <row r="2" spans="1:7" ht="39">
      <c r="A2" s="171"/>
      <c r="B2" s="165"/>
      <c r="C2" s="165" t="s">
        <v>26</v>
      </c>
      <c r="D2" s="165" t="s">
        <v>27</v>
      </c>
      <c r="E2" s="63" t="s">
        <v>28</v>
      </c>
      <c r="F2" s="165" t="s">
        <v>30</v>
      </c>
      <c r="G2" s="173"/>
    </row>
    <row r="3" spans="1:7" ht="51.75" customHeight="1">
      <c r="A3" s="172"/>
      <c r="B3" s="165"/>
      <c r="C3" s="165"/>
      <c r="D3" s="165"/>
      <c r="E3" s="63" t="s">
        <v>29</v>
      </c>
      <c r="F3" s="165"/>
      <c r="G3" s="173"/>
    </row>
    <row r="4" spans="1:7" ht="66.75" customHeight="1">
      <c r="A4" s="22" t="s">
        <v>31</v>
      </c>
      <c r="B4" s="65"/>
      <c r="C4" s="65"/>
      <c r="D4" s="65"/>
      <c r="E4" s="65"/>
      <c r="F4" s="65"/>
      <c r="G4" s="65"/>
    </row>
    <row r="5" spans="1:7">
      <c r="A5" s="33" t="s">
        <v>73</v>
      </c>
      <c r="B5" s="30">
        <v>6</v>
      </c>
      <c r="C5" s="30">
        <v>5</v>
      </c>
      <c r="D5" s="30">
        <v>5</v>
      </c>
      <c r="E5" s="30">
        <v>1</v>
      </c>
      <c r="F5" s="30"/>
      <c r="G5" s="30">
        <v>2</v>
      </c>
    </row>
    <row r="6" spans="1:7">
      <c r="A6" s="33" t="s">
        <v>77</v>
      </c>
      <c r="B6" s="30">
        <v>22</v>
      </c>
      <c r="C6" s="30">
        <v>15</v>
      </c>
      <c r="D6" s="30">
        <v>13</v>
      </c>
      <c r="E6" s="30">
        <v>7</v>
      </c>
      <c r="F6" s="30">
        <v>3</v>
      </c>
      <c r="G6" s="30">
        <v>2</v>
      </c>
    </row>
    <row r="7" spans="1:7">
      <c r="A7" s="33" t="s">
        <v>78</v>
      </c>
      <c r="B7" s="30">
        <v>40</v>
      </c>
      <c r="C7" s="30">
        <v>18</v>
      </c>
      <c r="D7" s="30">
        <v>18</v>
      </c>
      <c r="E7" s="30">
        <v>21</v>
      </c>
      <c r="F7" s="30">
        <v>19</v>
      </c>
      <c r="G7" s="30">
        <v>5</v>
      </c>
    </row>
    <row r="8" spans="1:7">
      <c r="A8" s="33"/>
      <c r="B8" s="63"/>
      <c r="C8" s="63"/>
      <c r="D8" s="63"/>
      <c r="E8" s="63"/>
      <c r="F8" s="63"/>
      <c r="G8" s="63"/>
    </row>
    <row r="9" spans="1:7">
      <c r="A9" s="59"/>
      <c r="B9" s="56">
        <f t="shared" ref="B9:G9" si="0">SUM(B5:B8)</f>
        <v>68</v>
      </c>
      <c r="C9" s="56">
        <f t="shared" si="0"/>
        <v>38</v>
      </c>
      <c r="D9" s="56">
        <f t="shared" si="0"/>
        <v>36</v>
      </c>
      <c r="E9" s="56">
        <f t="shared" si="0"/>
        <v>29</v>
      </c>
      <c r="F9" s="56">
        <f t="shared" si="0"/>
        <v>22</v>
      </c>
      <c r="G9" s="56">
        <f t="shared" si="0"/>
        <v>9</v>
      </c>
    </row>
    <row r="10" spans="1:7" ht="38.25" customHeight="1">
      <c r="A10" s="24" t="s">
        <v>32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</row>
    <row r="11" spans="1:7">
      <c r="A11" s="10" t="s">
        <v>73</v>
      </c>
      <c r="B11" s="30">
        <v>4</v>
      </c>
      <c r="C11" s="30">
        <v>4</v>
      </c>
      <c r="D11" s="30">
        <v>4</v>
      </c>
      <c r="E11" s="30"/>
      <c r="F11" s="30"/>
      <c r="G11" s="30">
        <v>1</v>
      </c>
    </row>
    <row r="12" spans="1:7">
      <c r="A12" s="38" t="s">
        <v>77</v>
      </c>
      <c r="B12" s="63">
        <v>7</v>
      </c>
      <c r="C12" s="63">
        <v>2</v>
      </c>
      <c r="D12" s="63">
        <v>1</v>
      </c>
      <c r="E12" s="63">
        <v>5</v>
      </c>
      <c r="F12" s="63">
        <v>2</v>
      </c>
      <c r="G12" s="63"/>
    </row>
    <row r="13" spans="1:7">
      <c r="A13" s="38" t="s">
        <v>83</v>
      </c>
      <c r="B13" s="31"/>
      <c r="C13" s="31"/>
      <c r="D13" s="31"/>
      <c r="E13" s="31"/>
      <c r="F13" s="31"/>
      <c r="G13" s="31"/>
    </row>
    <row r="14" spans="1:7">
      <c r="A14" s="38"/>
      <c r="B14" s="45"/>
      <c r="C14" s="45"/>
      <c r="D14" s="45"/>
      <c r="E14" s="45"/>
      <c r="F14" s="45"/>
      <c r="G14" s="45"/>
    </row>
    <row r="15" spans="1:7">
      <c r="A15" s="38"/>
      <c r="B15" s="66"/>
      <c r="C15" s="66"/>
      <c r="D15" s="66"/>
      <c r="E15" s="66"/>
      <c r="F15" s="66"/>
      <c r="G15" s="66"/>
    </row>
    <row r="16" spans="1:7">
      <c r="A16" s="38"/>
      <c r="B16" s="50"/>
      <c r="C16" s="50"/>
      <c r="D16" s="50"/>
      <c r="E16" s="50"/>
      <c r="F16" s="50"/>
      <c r="G16" s="50"/>
    </row>
    <row r="17" spans="1:7">
      <c r="A17" s="33"/>
      <c r="B17" s="63"/>
      <c r="C17" s="63"/>
      <c r="D17" s="63"/>
      <c r="E17" s="50"/>
      <c r="F17" s="50"/>
      <c r="G17" s="50"/>
    </row>
    <row r="18" spans="1:7">
      <c r="A18" s="59"/>
      <c r="B18" s="56">
        <f t="shared" ref="B18:G18" si="1">SUM(B11:B17)</f>
        <v>11</v>
      </c>
      <c r="C18" s="56">
        <f t="shared" si="1"/>
        <v>6</v>
      </c>
      <c r="D18" s="56">
        <f t="shared" si="1"/>
        <v>5</v>
      </c>
      <c r="E18" s="56">
        <f t="shared" si="1"/>
        <v>5</v>
      </c>
      <c r="F18" s="56">
        <f t="shared" si="1"/>
        <v>2</v>
      </c>
      <c r="G18" s="56">
        <f t="shared" si="1"/>
        <v>1</v>
      </c>
    </row>
    <row r="19" spans="1:7">
      <c r="A19" s="22" t="s">
        <v>33</v>
      </c>
      <c r="B19" s="64">
        <v>1</v>
      </c>
      <c r="C19" s="64">
        <v>1</v>
      </c>
      <c r="D19" s="64">
        <v>1</v>
      </c>
      <c r="E19" s="64">
        <v>0</v>
      </c>
      <c r="F19" s="64">
        <v>0</v>
      </c>
      <c r="G19" s="64">
        <v>0</v>
      </c>
    </row>
    <row r="20" spans="1:7">
      <c r="A20" s="10" t="s">
        <v>73</v>
      </c>
      <c r="B20" s="30"/>
      <c r="C20" s="30"/>
      <c r="D20" s="30"/>
      <c r="E20" s="30"/>
      <c r="F20" s="30"/>
      <c r="G20" s="30"/>
    </row>
    <row r="21" spans="1:7">
      <c r="A21" s="38" t="s">
        <v>77</v>
      </c>
      <c r="B21" s="30">
        <v>18</v>
      </c>
      <c r="C21" s="30">
        <v>12</v>
      </c>
      <c r="D21" s="30">
        <v>10</v>
      </c>
      <c r="E21" s="30">
        <v>6</v>
      </c>
      <c r="F21" s="30">
        <v>3</v>
      </c>
      <c r="G21" s="30">
        <v>2</v>
      </c>
    </row>
    <row r="22" spans="1:7">
      <c r="A22" s="38" t="s">
        <v>83</v>
      </c>
      <c r="B22" s="63">
        <v>4</v>
      </c>
      <c r="C22" s="63">
        <v>3</v>
      </c>
      <c r="D22" s="63">
        <v>3</v>
      </c>
      <c r="E22" s="63">
        <v>1</v>
      </c>
      <c r="F22" s="63">
        <v>1</v>
      </c>
      <c r="G22" s="63"/>
    </row>
    <row r="23" spans="1:7">
      <c r="A23" s="33"/>
      <c r="B23" s="63"/>
      <c r="C23" s="63"/>
      <c r="D23" s="63"/>
      <c r="E23" s="63"/>
      <c r="F23" s="63"/>
      <c r="G23" s="63"/>
    </row>
    <row r="24" spans="1:7">
      <c r="A24" s="61"/>
      <c r="B24" s="61">
        <f t="shared" ref="B24:G24" si="2">SUM(B20:B23)</f>
        <v>22</v>
      </c>
      <c r="C24" s="61">
        <f t="shared" si="2"/>
        <v>15</v>
      </c>
      <c r="D24" s="61">
        <f t="shared" si="2"/>
        <v>13</v>
      </c>
      <c r="E24" s="61">
        <f t="shared" si="2"/>
        <v>7</v>
      </c>
      <c r="F24" s="61">
        <f t="shared" si="2"/>
        <v>4</v>
      </c>
      <c r="G24" s="61">
        <f t="shared" si="2"/>
        <v>2</v>
      </c>
    </row>
    <row r="26" spans="1:7">
      <c r="A26" s="144" t="s">
        <v>141</v>
      </c>
      <c r="B26" s="82">
        <f>B9+B18+B24</f>
        <v>101</v>
      </c>
      <c r="C26" s="82">
        <f t="shared" ref="C26:G26" si="3">C9+C18+C24</f>
        <v>59</v>
      </c>
      <c r="D26" s="82">
        <f t="shared" si="3"/>
        <v>54</v>
      </c>
      <c r="E26" s="82">
        <f t="shared" si="3"/>
        <v>41</v>
      </c>
      <c r="F26" s="82">
        <f t="shared" si="3"/>
        <v>28</v>
      </c>
      <c r="G26" s="82">
        <f t="shared" si="3"/>
        <v>12</v>
      </c>
    </row>
  </sheetData>
  <mergeCells count="7">
    <mergeCell ref="A1:A3"/>
    <mergeCell ref="B1:B3"/>
    <mergeCell ref="C1:F1"/>
    <mergeCell ref="G1:G3"/>
    <mergeCell ref="C2:C3"/>
    <mergeCell ref="D2:D3"/>
    <mergeCell ref="F2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64"/>
  <sheetViews>
    <sheetView topLeftCell="A58" workbookViewId="0">
      <selection activeCell="A64" sqref="A64"/>
    </sheetView>
  </sheetViews>
  <sheetFormatPr defaultRowHeight="15"/>
  <cols>
    <col min="1" max="1" width="59.7109375" customWidth="1"/>
    <col min="2" max="2" width="12.28515625" customWidth="1"/>
    <col min="3" max="3" width="12" customWidth="1"/>
    <col min="4" max="4" width="15.28515625" customWidth="1"/>
    <col min="5" max="5" width="19.28515625" customWidth="1"/>
    <col min="6" max="6" width="16.28515625" customWidth="1"/>
    <col min="7" max="7" width="15.7109375" customWidth="1"/>
  </cols>
  <sheetData>
    <row r="2" spans="1:7" ht="15" customHeight="1">
      <c r="A2" s="1" t="s">
        <v>0</v>
      </c>
      <c r="B2" s="165" t="s">
        <v>23</v>
      </c>
      <c r="C2" s="165" t="s">
        <v>24</v>
      </c>
      <c r="D2" s="165"/>
      <c r="E2" s="165"/>
      <c r="F2" s="165"/>
      <c r="G2" s="173" t="s">
        <v>25</v>
      </c>
    </row>
    <row r="3" spans="1:7" ht="15" customHeight="1">
      <c r="A3" s="1" t="s">
        <v>1</v>
      </c>
      <c r="B3" s="165"/>
      <c r="C3" s="165" t="s">
        <v>26</v>
      </c>
      <c r="D3" s="165" t="s">
        <v>27</v>
      </c>
      <c r="E3" s="1" t="s">
        <v>28</v>
      </c>
      <c r="F3" s="165" t="s">
        <v>30</v>
      </c>
      <c r="G3" s="173"/>
    </row>
    <row r="4" spans="1:7" ht="45" customHeight="1">
      <c r="A4" s="8"/>
      <c r="B4" s="165"/>
      <c r="C4" s="165"/>
      <c r="D4" s="165"/>
      <c r="E4" s="1" t="s">
        <v>29</v>
      </c>
      <c r="F4" s="165"/>
      <c r="G4" s="173"/>
    </row>
    <row r="5" spans="1:7" ht="48" customHeight="1">
      <c r="A5" s="22" t="s">
        <v>31</v>
      </c>
      <c r="B5" s="12"/>
      <c r="C5" s="12"/>
      <c r="D5" s="12"/>
      <c r="E5" s="12"/>
      <c r="F5" s="12"/>
      <c r="G5" s="12"/>
    </row>
    <row r="6" spans="1:7" ht="18" customHeight="1">
      <c r="A6" s="33" t="s">
        <v>51</v>
      </c>
      <c r="B6" s="90">
        <v>1</v>
      </c>
      <c r="C6" s="90">
        <v>1</v>
      </c>
      <c r="D6" s="90">
        <v>1</v>
      </c>
      <c r="E6" s="90"/>
      <c r="F6" s="90"/>
      <c r="G6" s="90"/>
    </row>
    <row r="7" spans="1:7" ht="18" customHeight="1">
      <c r="A7" s="33" t="s">
        <v>52</v>
      </c>
      <c r="B7" s="90">
        <v>3</v>
      </c>
      <c r="C7" s="90">
        <v>2</v>
      </c>
      <c r="D7" s="90">
        <v>2</v>
      </c>
      <c r="E7" s="90">
        <v>1</v>
      </c>
      <c r="F7" s="90">
        <v>1</v>
      </c>
      <c r="G7" s="90"/>
    </row>
    <row r="8" spans="1:7" ht="18" customHeight="1">
      <c r="A8" s="33" t="s">
        <v>130</v>
      </c>
      <c r="B8" s="90">
        <v>3</v>
      </c>
      <c r="C8" s="90">
        <v>3</v>
      </c>
      <c r="D8" s="90"/>
      <c r="E8" s="90"/>
      <c r="F8" s="90"/>
      <c r="G8" s="90"/>
    </row>
    <row r="9" spans="1:7" ht="18" customHeight="1">
      <c r="A9" s="33" t="s">
        <v>53</v>
      </c>
      <c r="B9" s="90">
        <v>11</v>
      </c>
      <c r="C9" s="90">
        <v>9</v>
      </c>
      <c r="D9" s="90">
        <v>8</v>
      </c>
      <c r="E9" s="90">
        <v>2</v>
      </c>
      <c r="F9" s="90">
        <v>2</v>
      </c>
      <c r="G9" s="90"/>
    </row>
    <row r="10" spans="1:7" ht="18" customHeight="1">
      <c r="A10" s="33" t="s">
        <v>56</v>
      </c>
      <c r="B10" s="90">
        <v>1</v>
      </c>
      <c r="C10" s="90">
        <v>0</v>
      </c>
      <c r="D10" s="90"/>
      <c r="E10" s="90">
        <v>1</v>
      </c>
      <c r="F10" s="90">
        <v>1</v>
      </c>
      <c r="G10" s="90"/>
    </row>
    <row r="11" spans="1:7" ht="18" customHeight="1">
      <c r="A11" s="33" t="s">
        <v>57</v>
      </c>
      <c r="B11" s="90"/>
      <c r="C11" s="90"/>
      <c r="D11" s="90"/>
      <c r="E11" s="90"/>
      <c r="F11" s="90"/>
      <c r="G11" s="90"/>
    </row>
    <row r="12" spans="1:7" ht="18" customHeight="1">
      <c r="A12" s="33" t="s">
        <v>58</v>
      </c>
      <c r="B12" s="90">
        <v>2</v>
      </c>
      <c r="C12" s="90">
        <v>1</v>
      </c>
      <c r="D12" s="90"/>
      <c r="E12" s="90">
        <v>1</v>
      </c>
      <c r="F12" s="90">
        <v>1</v>
      </c>
      <c r="G12" s="90"/>
    </row>
    <row r="13" spans="1:7" ht="18" customHeight="1">
      <c r="A13" s="33" t="s">
        <v>59</v>
      </c>
      <c r="B13" s="5"/>
      <c r="C13" s="5"/>
      <c r="D13" s="5"/>
      <c r="E13" s="5"/>
      <c r="F13" s="5"/>
      <c r="G13" s="5"/>
    </row>
    <row r="14" spans="1:7" ht="18" customHeight="1">
      <c r="A14" s="33" t="s">
        <v>60</v>
      </c>
      <c r="B14" s="90">
        <v>2</v>
      </c>
      <c r="C14" s="90">
        <v>1</v>
      </c>
      <c r="D14" s="90">
        <v>1</v>
      </c>
      <c r="E14" s="90">
        <v>1</v>
      </c>
      <c r="F14" s="90"/>
      <c r="G14" s="90"/>
    </row>
    <row r="15" spans="1:7" ht="18" customHeight="1">
      <c r="A15" s="33" t="s">
        <v>61</v>
      </c>
      <c r="B15" s="90">
        <v>2</v>
      </c>
      <c r="C15" s="90">
        <v>2</v>
      </c>
      <c r="D15" s="90">
        <v>2</v>
      </c>
      <c r="E15" s="90"/>
      <c r="F15" s="90"/>
      <c r="G15" s="90"/>
    </row>
    <row r="16" spans="1:7" ht="18" customHeight="1">
      <c r="A16" s="33" t="s">
        <v>62</v>
      </c>
      <c r="B16" s="90">
        <v>8</v>
      </c>
      <c r="C16" s="90">
        <v>5</v>
      </c>
      <c r="D16" s="90">
        <v>5</v>
      </c>
      <c r="E16" s="90">
        <v>3</v>
      </c>
      <c r="F16" s="90">
        <v>3</v>
      </c>
      <c r="G16" s="90"/>
    </row>
    <row r="17" spans="1:7" ht="18" customHeight="1">
      <c r="A17" s="33" t="s">
        <v>63</v>
      </c>
      <c r="B17" s="90"/>
      <c r="C17" s="90"/>
      <c r="D17" s="90"/>
      <c r="E17" s="90"/>
      <c r="F17" s="90"/>
      <c r="G17" s="90"/>
    </row>
    <row r="18" spans="1:7" ht="18" customHeight="1">
      <c r="A18" s="33" t="s">
        <v>64</v>
      </c>
      <c r="B18" s="90">
        <v>2</v>
      </c>
      <c r="C18" s="90"/>
      <c r="D18" s="90"/>
      <c r="E18" s="90">
        <v>2</v>
      </c>
      <c r="F18" s="90">
        <v>2</v>
      </c>
      <c r="G18" s="90"/>
    </row>
    <row r="19" spans="1:7" ht="18" customHeight="1">
      <c r="A19" s="33" t="s">
        <v>65</v>
      </c>
      <c r="B19" s="90"/>
      <c r="C19" s="90"/>
      <c r="D19" s="90"/>
      <c r="E19" s="90"/>
      <c r="F19" s="90"/>
      <c r="G19" s="90"/>
    </row>
    <row r="20" spans="1:7" ht="18" customHeight="1">
      <c r="A20" s="33" t="s">
        <v>66</v>
      </c>
      <c r="B20" s="90">
        <v>7</v>
      </c>
      <c r="C20" s="90">
        <v>7</v>
      </c>
      <c r="D20" s="90">
        <v>6</v>
      </c>
      <c r="E20" s="90"/>
      <c r="F20" s="90"/>
      <c r="G20" s="90"/>
    </row>
    <row r="21" spans="1:7" ht="18" customHeight="1">
      <c r="A21" s="33" t="s">
        <v>68</v>
      </c>
      <c r="B21" s="90">
        <v>1</v>
      </c>
      <c r="C21" s="90"/>
      <c r="D21" s="90"/>
      <c r="E21" s="90">
        <v>1</v>
      </c>
      <c r="F21" s="90"/>
      <c r="G21" s="90"/>
    </row>
    <row r="22" spans="1:7" ht="18" customHeight="1">
      <c r="A22" s="33" t="s">
        <v>112</v>
      </c>
      <c r="B22" s="90">
        <v>3</v>
      </c>
      <c r="C22" s="90">
        <v>1</v>
      </c>
      <c r="D22" s="90">
        <v>1</v>
      </c>
      <c r="E22" s="90">
        <v>2</v>
      </c>
      <c r="F22" s="90">
        <v>2</v>
      </c>
      <c r="G22" s="90" t="s">
        <v>109</v>
      </c>
    </row>
    <row r="23" spans="1:7" ht="18" customHeight="1">
      <c r="A23" s="33" t="s">
        <v>71</v>
      </c>
      <c r="B23" s="90">
        <v>3</v>
      </c>
      <c r="C23" s="90">
        <v>2</v>
      </c>
      <c r="D23" s="90">
        <v>2</v>
      </c>
      <c r="E23" s="90">
        <v>1</v>
      </c>
      <c r="F23" s="90">
        <v>1</v>
      </c>
      <c r="G23" s="90">
        <v>2</v>
      </c>
    </row>
    <row r="24" spans="1:7" ht="18" customHeight="1">
      <c r="A24" s="33" t="s">
        <v>70</v>
      </c>
      <c r="B24" s="90">
        <v>4</v>
      </c>
      <c r="C24" s="90">
        <v>1</v>
      </c>
      <c r="D24" s="90">
        <v>0</v>
      </c>
      <c r="E24" s="90">
        <v>3</v>
      </c>
      <c r="F24" s="90">
        <v>1</v>
      </c>
      <c r="G24" s="90">
        <v>0</v>
      </c>
    </row>
    <row r="25" spans="1:7" ht="18" customHeight="1">
      <c r="A25" s="33" t="s">
        <v>72</v>
      </c>
      <c r="B25" s="90">
        <v>2</v>
      </c>
      <c r="C25" s="90">
        <v>1</v>
      </c>
      <c r="D25" s="90">
        <v>0</v>
      </c>
      <c r="E25" s="90">
        <v>1</v>
      </c>
      <c r="F25" s="90">
        <v>0</v>
      </c>
      <c r="G25" s="90">
        <v>1</v>
      </c>
    </row>
    <row r="26" spans="1:7" ht="18" customHeight="1">
      <c r="A26" s="33" t="s">
        <v>119</v>
      </c>
      <c r="B26" s="90">
        <v>3</v>
      </c>
      <c r="C26" s="90">
        <v>2</v>
      </c>
      <c r="D26" s="90">
        <v>2</v>
      </c>
      <c r="E26" s="90">
        <v>1</v>
      </c>
      <c r="F26" s="90">
        <v>1</v>
      </c>
      <c r="G26" s="90">
        <v>0</v>
      </c>
    </row>
    <row r="27" spans="1:7" ht="18" customHeight="1">
      <c r="A27" s="33" t="s">
        <v>128</v>
      </c>
      <c r="B27" s="90">
        <v>1</v>
      </c>
      <c r="C27" s="90">
        <v>1</v>
      </c>
      <c r="D27" s="90">
        <v>1</v>
      </c>
      <c r="E27" s="90"/>
      <c r="F27" s="90"/>
      <c r="G27" s="90"/>
    </row>
    <row r="28" spans="1:7" ht="18" customHeight="1">
      <c r="A28" s="33" t="s">
        <v>74</v>
      </c>
      <c r="B28" s="90">
        <v>2</v>
      </c>
      <c r="C28" s="90"/>
      <c r="D28" s="90">
        <v>2</v>
      </c>
      <c r="E28" s="90">
        <v>2</v>
      </c>
      <c r="F28" s="90">
        <v>2</v>
      </c>
      <c r="G28" s="90"/>
    </row>
    <row r="29" spans="1:7" s="60" customFormat="1" ht="18" customHeight="1">
      <c r="A29" s="59"/>
      <c r="B29" s="57">
        <f>SUM(B6:B28)</f>
        <v>61</v>
      </c>
      <c r="C29" s="57">
        <f t="shared" ref="C29:G29" si="0">SUM(C6:C28)</f>
        <v>39</v>
      </c>
      <c r="D29" s="57">
        <f t="shared" si="0"/>
        <v>33</v>
      </c>
      <c r="E29" s="57">
        <f t="shared" si="0"/>
        <v>22</v>
      </c>
      <c r="F29" s="57">
        <f t="shared" si="0"/>
        <v>17</v>
      </c>
      <c r="G29" s="57">
        <f t="shared" si="0"/>
        <v>3</v>
      </c>
    </row>
    <row r="30" spans="1:7" ht="15" customHeight="1">
      <c r="A30" s="128" t="s">
        <v>32</v>
      </c>
      <c r="B30" s="91"/>
      <c r="C30" s="91"/>
      <c r="D30" s="91"/>
      <c r="E30" s="91"/>
      <c r="F30" s="91"/>
      <c r="G30" s="91"/>
    </row>
    <row r="31" spans="1:7" ht="15" customHeight="1">
      <c r="A31" s="38" t="s">
        <v>52</v>
      </c>
      <c r="B31" s="90">
        <v>1</v>
      </c>
      <c r="C31" s="90">
        <v>1</v>
      </c>
      <c r="D31" s="90">
        <v>1</v>
      </c>
      <c r="E31" s="90"/>
      <c r="F31" s="90"/>
      <c r="G31" s="90"/>
    </row>
    <row r="32" spans="1:7" ht="15" customHeight="1">
      <c r="A32" s="38" t="s">
        <v>130</v>
      </c>
      <c r="B32" s="90">
        <v>3</v>
      </c>
      <c r="C32" s="90">
        <v>3</v>
      </c>
      <c r="D32" s="90"/>
      <c r="E32" s="90"/>
      <c r="F32" s="90"/>
      <c r="G32" s="90"/>
    </row>
    <row r="33" spans="1:7" ht="15" customHeight="1">
      <c r="A33" s="38" t="s">
        <v>53</v>
      </c>
      <c r="B33" s="90">
        <v>1</v>
      </c>
      <c r="C33" s="90">
        <v>1</v>
      </c>
      <c r="D33" s="90">
        <v>1</v>
      </c>
      <c r="E33" s="90"/>
      <c r="F33" s="90"/>
      <c r="G33" s="90"/>
    </row>
    <row r="34" spans="1:7" ht="15" customHeight="1">
      <c r="A34" s="38" t="s">
        <v>58</v>
      </c>
      <c r="B34" s="90">
        <v>1</v>
      </c>
      <c r="C34" s="90">
        <v>1</v>
      </c>
      <c r="D34" s="90"/>
      <c r="E34" s="90"/>
      <c r="F34" s="90"/>
      <c r="G34" s="90"/>
    </row>
    <row r="35" spans="1:7" ht="15" customHeight="1">
      <c r="A35" s="38" t="s">
        <v>59</v>
      </c>
      <c r="B35" s="92">
        <v>2</v>
      </c>
      <c r="C35" s="92">
        <v>1</v>
      </c>
      <c r="D35" s="92">
        <v>1</v>
      </c>
      <c r="E35" s="92">
        <v>1</v>
      </c>
      <c r="F35" s="92">
        <v>1</v>
      </c>
      <c r="G35" s="92"/>
    </row>
    <row r="36" spans="1:7" ht="15" customHeight="1">
      <c r="A36" s="38" t="s">
        <v>61</v>
      </c>
      <c r="B36" s="90">
        <v>1</v>
      </c>
      <c r="C36" s="90">
        <v>1</v>
      </c>
      <c r="D36" s="90">
        <v>1</v>
      </c>
      <c r="E36" s="92"/>
      <c r="F36" s="92"/>
      <c r="G36" s="92"/>
    </row>
    <row r="37" spans="1:7" ht="15" customHeight="1">
      <c r="A37" s="38" t="s">
        <v>101</v>
      </c>
      <c r="B37" s="92">
        <v>4</v>
      </c>
      <c r="C37" s="92">
        <v>1</v>
      </c>
      <c r="D37" s="92">
        <v>0</v>
      </c>
      <c r="E37" s="92">
        <v>3</v>
      </c>
      <c r="F37" s="92">
        <v>1</v>
      </c>
      <c r="G37" s="92">
        <v>0</v>
      </c>
    </row>
    <row r="38" spans="1:7" ht="15" customHeight="1">
      <c r="A38" s="96" t="s">
        <v>108</v>
      </c>
      <c r="B38" s="90">
        <v>1</v>
      </c>
      <c r="C38" s="90">
        <v>0</v>
      </c>
      <c r="D38" s="90"/>
      <c r="E38" s="90">
        <v>1</v>
      </c>
      <c r="F38" s="90">
        <v>1</v>
      </c>
      <c r="G38" s="92"/>
    </row>
    <row r="39" spans="1:7" ht="15" customHeight="1">
      <c r="A39" s="38" t="s">
        <v>115</v>
      </c>
      <c r="B39" s="90">
        <v>2</v>
      </c>
      <c r="C39" s="90"/>
      <c r="D39" s="90">
        <v>2</v>
      </c>
      <c r="E39" s="90">
        <v>2</v>
      </c>
      <c r="F39" s="90">
        <v>2</v>
      </c>
      <c r="G39" s="90"/>
    </row>
    <row r="40" spans="1:7" ht="15" customHeight="1">
      <c r="A40" s="38" t="s">
        <v>68</v>
      </c>
      <c r="B40" s="90">
        <v>1</v>
      </c>
      <c r="C40" s="90"/>
      <c r="D40" s="90"/>
      <c r="E40" s="90">
        <v>1</v>
      </c>
      <c r="F40" s="90"/>
      <c r="G40" s="90"/>
    </row>
    <row r="41" spans="1:7" ht="15" customHeight="1">
      <c r="A41" s="38" t="s">
        <v>120</v>
      </c>
      <c r="B41" s="90">
        <v>2</v>
      </c>
      <c r="C41" s="90"/>
      <c r="D41" s="90"/>
      <c r="E41" s="90">
        <v>2</v>
      </c>
      <c r="F41" s="90">
        <v>2</v>
      </c>
      <c r="G41" s="90"/>
    </row>
    <row r="42" spans="1:7" ht="15" customHeight="1">
      <c r="A42" s="54" t="s">
        <v>126</v>
      </c>
      <c r="B42" s="5">
        <v>1</v>
      </c>
      <c r="C42" s="5">
        <v>1</v>
      </c>
      <c r="D42" s="5">
        <v>1</v>
      </c>
      <c r="E42" s="5"/>
      <c r="F42" s="5"/>
      <c r="G42" s="5"/>
    </row>
    <row r="43" spans="1:7" ht="15" customHeight="1">
      <c r="A43" s="97"/>
      <c r="B43" s="57">
        <f>SUM(B31:B42)</f>
        <v>20</v>
      </c>
      <c r="C43" s="57">
        <f t="shared" ref="C43:G43" si="1">SUM(C31:C42)</f>
        <v>10</v>
      </c>
      <c r="D43" s="57">
        <f t="shared" si="1"/>
        <v>7</v>
      </c>
      <c r="E43" s="57">
        <f t="shared" si="1"/>
        <v>10</v>
      </c>
      <c r="F43" s="57">
        <f t="shared" si="1"/>
        <v>7</v>
      </c>
      <c r="G43" s="57">
        <f t="shared" si="1"/>
        <v>0</v>
      </c>
    </row>
    <row r="44" spans="1:7" ht="15" customHeight="1">
      <c r="A44" s="129" t="s">
        <v>33</v>
      </c>
      <c r="B44" s="91"/>
      <c r="C44" s="91"/>
      <c r="D44" s="91"/>
      <c r="E44" s="91"/>
      <c r="F44" s="91"/>
      <c r="G44" s="91"/>
    </row>
    <row r="45" spans="1:7">
      <c r="A45" s="39" t="s">
        <v>52</v>
      </c>
      <c r="B45" s="90">
        <v>1</v>
      </c>
      <c r="C45" s="90">
        <v>1</v>
      </c>
      <c r="D45" s="90">
        <v>1</v>
      </c>
      <c r="E45" s="90">
        <v>1</v>
      </c>
      <c r="F45" s="90">
        <v>1</v>
      </c>
      <c r="G45" s="90"/>
    </row>
    <row r="46" spans="1:7">
      <c r="A46" s="39" t="s">
        <v>130</v>
      </c>
      <c r="B46" s="90">
        <v>3</v>
      </c>
      <c r="C46" s="90">
        <v>3</v>
      </c>
      <c r="D46" s="90"/>
      <c r="E46" s="90"/>
      <c r="F46" s="90"/>
      <c r="G46" s="90"/>
    </row>
    <row r="47" spans="1:7">
      <c r="A47" s="39" t="s">
        <v>54</v>
      </c>
      <c r="B47" s="26">
        <v>9</v>
      </c>
      <c r="C47" s="26">
        <v>7</v>
      </c>
      <c r="D47" s="26">
        <v>7</v>
      </c>
      <c r="E47" s="26">
        <v>2</v>
      </c>
      <c r="F47" s="26">
        <v>2</v>
      </c>
      <c r="G47" s="26"/>
    </row>
    <row r="48" spans="1:7">
      <c r="A48" s="46" t="s">
        <v>56</v>
      </c>
      <c r="B48" s="25"/>
      <c r="C48" s="25"/>
      <c r="D48" s="25"/>
      <c r="E48" s="25"/>
      <c r="F48" s="25"/>
      <c r="G48" s="25"/>
    </row>
    <row r="49" spans="1:7">
      <c r="A49" s="46" t="s">
        <v>59</v>
      </c>
      <c r="B49" s="92">
        <v>1</v>
      </c>
      <c r="C49" s="92">
        <v>1</v>
      </c>
      <c r="D49" s="92">
        <v>1</v>
      </c>
      <c r="E49" s="92"/>
      <c r="F49" s="92"/>
      <c r="G49" s="92"/>
    </row>
    <row r="50" spans="1:7">
      <c r="A50" s="46" t="s">
        <v>61</v>
      </c>
      <c r="B50" s="90">
        <v>1</v>
      </c>
      <c r="C50" s="90">
        <v>1</v>
      </c>
      <c r="D50" s="90">
        <v>1</v>
      </c>
      <c r="E50" s="90"/>
      <c r="F50" s="90"/>
      <c r="G50" s="90"/>
    </row>
    <row r="51" spans="1:7">
      <c r="A51" s="46" t="s">
        <v>63</v>
      </c>
      <c r="B51" s="90"/>
      <c r="C51" s="90"/>
      <c r="D51" s="90"/>
      <c r="E51" s="90"/>
      <c r="F51" s="90"/>
      <c r="G51" s="90"/>
    </row>
    <row r="52" spans="1:7">
      <c r="A52" s="46" t="s">
        <v>65</v>
      </c>
      <c r="B52" s="90"/>
      <c r="C52" s="90"/>
      <c r="D52" s="90"/>
      <c r="E52" s="90"/>
      <c r="F52" s="90"/>
      <c r="G52" s="90"/>
    </row>
    <row r="53" spans="1:7">
      <c r="A53" s="33" t="s">
        <v>66</v>
      </c>
      <c r="B53" s="90">
        <v>5</v>
      </c>
      <c r="C53" s="90">
        <v>5</v>
      </c>
      <c r="D53" s="90">
        <v>4</v>
      </c>
      <c r="E53" s="90"/>
      <c r="F53" s="90"/>
      <c r="G53" s="90"/>
    </row>
    <row r="54" spans="1:7">
      <c r="A54" s="46" t="s">
        <v>68</v>
      </c>
      <c r="B54" s="90">
        <v>1</v>
      </c>
      <c r="C54" s="90"/>
      <c r="D54" s="90"/>
      <c r="E54" s="90">
        <v>1</v>
      </c>
      <c r="F54" s="90"/>
      <c r="G54" s="90"/>
    </row>
    <row r="55" spans="1:7">
      <c r="A55" s="46" t="s">
        <v>62</v>
      </c>
      <c r="B55" s="90">
        <v>7</v>
      </c>
      <c r="C55" s="90">
        <v>4</v>
      </c>
      <c r="D55" s="90">
        <v>4</v>
      </c>
      <c r="E55" s="90">
        <v>3</v>
      </c>
      <c r="F55" s="90">
        <v>3</v>
      </c>
      <c r="G55" s="25"/>
    </row>
    <row r="56" spans="1:7">
      <c r="A56" s="33" t="s">
        <v>112</v>
      </c>
      <c r="B56" s="90">
        <v>2</v>
      </c>
      <c r="C56" s="90">
        <v>1</v>
      </c>
      <c r="D56" s="90">
        <v>1</v>
      </c>
      <c r="E56" s="90">
        <v>1</v>
      </c>
      <c r="F56" s="90">
        <v>1</v>
      </c>
      <c r="G56" s="90" t="s">
        <v>109</v>
      </c>
    </row>
    <row r="57" spans="1:7">
      <c r="A57" s="33" t="s">
        <v>71</v>
      </c>
      <c r="B57" s="90">
        <v>3</v>
      </c>
      <c r="C57" s="90">
        <v>2</v>
      </c>
      <c r="D57" s="90">
        <v>2</v>
      </c>
      <c r="E57" s="90">
        <v>1</v>
      </c>
      <c r="F57" s="90">
        <v>1</v>
      </c>
      <c r="G57" s="90">
        <v>2</v>
      </c>
    </row>
    <row r="58" spans="1:7">
      <c r="A58" s="54" t="s">
        <v>70</v>
      </c>
      <c r="B58" s="90">
        <v>3</v>
      </c>
      <c r="C58" s="90"/>
      <c r="D58" s="90"/>
      <c r="E58" s="90"/>
      <c r="F58" s="90"/>
      <c r="G58" s="90"/>
    </row>
    <row r="59" spans="1:7">
      <c r="A59" s="54" t="s">
        <v>72</v>
      </c>
      <c r="B59" s="90">
        <v>2</v>
      </c>
      <c r="C59" s="90">
        <v>1</v>
      </c>
      <c r="D59" s="90">
        <v>0</v>
      </c>
      <c r="E59" s="90">
        <v>1</v>
      </c>
      <c r="F59" s="90">
        <v>0</v>
      </c>
      <c r="G59" s="90">
        <v>1</v>
      </c>
    </row>
    <row r="60" spans="1:7">
      <c r="A60" s="54" t="s">
        <v>119</v>
      </c>
      <c r="B60" s="90">
        <v>2</v>
      </c>
      <c r="C60" s="90">
        <v>2</v>
      </c>
      <c r="D60" s="90">
        <v>2</v>
      </c>
      <c r="E60" s="90"/>
      <c r="F60" s="90"/>
      <c r="G60" s="90"/>
    </row>
    <row r="61" spans="1:7">
      <c r="A61" s="33" t="s">
        <v>74</v>
      </c>
      <c r="B61" s="90">
        <v>2</v>
      </c>
      <c r="C61" s="90"/>
      <c r="D61" s="90">
        <v>2</v>
      </c>
      <c r="E61" s="90">
        <v>2</v>
      </c>
      <c r="F61" s="90">
        <v>2</v>
      </c>
      <c r="G61" s="90"/>
    </row>
    <row r="62" spans="1:7" s="60" customFormat="1">
      <c r="A62" s="130"/>
      <c r="B62" s="61">
        <f>SUM(B45:B61)</f>
        <v>42</v>
      </c>
      <c r="C62" s="61">
        <f t="shared" ref="C62:G62" si="2">SUM(C45:C61)</f>
        <v>28</v>
      </c>
      <c r="D62" s="61">
        <f t="shared" si="2"/>
        <v>25</v>
      </c>
      <c r="E62" s="61">
        <f t="shared" si="2"/>
        <v>12</v>
      </c>
      <c r="F62" s="61">
        <f t="shared" si="2"/>
        <v>10</v>
      </c>
      <c r="G62" s="61">
        <f t="shared" si="2"/>
        <v>3</v>
      </c>
    </row>
    <row r="64" spans="1:7">
      <c r="A64" s="144" t="s">
        <v>141</v>
      </c>
      <c r="B64" s="131">
        <f>B29+B43+B62</f>
        <v>123</v>
      </c>
      <c r="C64" s="131">
        <f t="shared" ref="C64:G64" si="3">C29+C43+C62</f>
        <v>77</v>
      </c>
      <c r="D64" s="131">
        <f t="shared" si="3"/>
        <v>65</v>
      </c>
      <c r="E64" s="131">
        <f t="shared" si="3"/>
        <v>44</v>
      </c>
      <c r="F64" s="131">
        <f t="shared" si="3"/>
        <v>34</v>
      </c>
      <c r="G64" s="131">
        <f t="shared" si="3"/>
        <v>6</v>
      </c>
    </row>
  </sheetData>
  <mergeCells count="6">
    <mergeCell ref="B2:B4"/>
    <mergeCell ref="C2:F2"/>
    <mergeCell ref="G2:G4"/>
    <mergeCell ref="C3:C4"/>
    <mergeCell ref="D3:D4"/>
    <mergeCell ref="F3:F4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2"/>
  <sheetViews>
    <sheetView topLeftCell="A4" workbookViewId="0">
      <selection activeCell="J21" sqref="J21"/>
    </sheetView>
  </sheetViews>
  <sheetFormatPr defaultRowHeight="15"/>
  <cols>
    <col min="1" max="1" width="59.7109375" customWidth="1"/>
    <col min="2" max="2" width="12.28515625" customWidth="1"/>
    <col min="3" max="3" width="12" customWidth="1"/>
    <col min="4" max="4" width="15.28515625" customWidth="1"/>
    <col min="5" max="5" width="19.28515625" customWidth="1"/>
    <col min="6" max="6" width="16.28515625" customWidth="1"/>
    <col min="7" max="7" width="15.7109375" customWidth="1"/>
  </cols>
  <sheetData>
    <row r="2" spans="1:7" ht="15" customHeight="1">
      <c r="A2" s="1" t="s">
        <v>0</v>
      </c>
      <c r="B2" s="165" t="s">
        <v>23</v>
      </c>
      <c r="C2" s="165" t="s">
        <v>24</v>
      </c>
      <c r="D2" s="165"/>
      <c r="E2" s="165"/>
      <c r="F2" s="165"/>
      <c r="G2" s="173" t="s">
        <v>25</v>
      </c>
    </row>
    <row r="3" spans="1:7" ht="15" customHeight="1">
      <c r="A3" s="1" t="s">
        <v>1</v>
      </c>
      <c r="B3" s="165"/>
      <c r="C3" s="165" t="s">
        <v>26</v>
      </c>
      <c r="D3" s="165" t="s">
        <v>27</v>
      </c>
      <c r="E3" s="1" t="s">
        <v>28</v>
      </c>
      <c r="F3" s="165" t="s">
        <v>30</v>
      </c>
      <c r="G3" s="173"/>
    </row>
    <row r="4" spans="1:7" ht="45" customHeight="1">
      <c r="A4" s="8"/>
      <c r="B4" s="165"/>
      <c r="C4" s="165"/>
      <c r="D4" s="165"/>
      <c r="E4" s="1" t="s">
        <v>29</v>
      </c>
      <c r="F4" s="165"/>
      <c r="G4" s="173"/>
    </row>
    <row r="5" spans="1:7" s="23" customFormat="1" ht="48" customHeight="1">
      <c r="A5" s="22" t="s">
        <v>31</v>
      </c>
      <c r="B5" s="35"/>
      <c r="C5" s="35"/>
      <c r="D5" s="35"/>
      <c r="E5" s="35"/>
      <c r="F5" s="35"/>
      <c r="G5" s="35"/>
    </row>
    <row r="6" spans="1:7" ht="13.5" customHeight="1">
      <c r="A6" s="33" t="s">
        <v>76</v>
      </c>
      <c r="B6" s="98">
        <v>1</v>
      </c>
      <c r="C6" s="98"/>
      <c r="D6" s="98"/>
      <c r="E6" s="98">
        <v>1</v>
      </c>
      <c r="F6" s="98"/>
      <c r="G6" s="98"/>
    </row>
    <row r="7" spans="1:7" ht="13.5" customHeight="1" thickBot="1">
      <c r="A7" s="33" t="s">
        <v>47</v>
      </c>
      <c r="B7" s="98">
        <v>2</v>
      </c>
      <c r="C7" s="98">
        <v>2</v>
      </c>
      <c r="D7" s="98">
        <v>2</v>
      </c>
      <c r="E7" s="98"/>
      <c r="F7" s="98"/>
      <c r="G7" s="98"/>
    </row>
    <row r="8" spans="1:7" ht="13.5" customHeight="1" thickBot="1">
      <c r="A8" s="33" t="s">
        <v>144</v>
      </c>
      <c r="B8" s="149">
        <v>2</v>
      </c>
      <c r="C8" s="150">
        <v>2</v>
      </c>
      <c r="D8" s="150">
        <v>2</v>
      </c>
      <c r="E8" s="136"/>
      <c r="F8" s="136"/>
      <c r="G8" s="136"/>
    </row>
    <row r="9" spans="1:7" ht="13.5" customHeight="1">
      <c r="A9" s="33" t="s">
        <v>50</v>
      </c>
      <c r="B9" s="98">
        <v>3</v>
      </c>
      <c r="C9" s="98">
        <v>2</v>
      </c>
      <c r="D9" s="98">
        <v>2</v>
      </c>
      <c r="E9" s="98">
        <v>1</v>
      </c>
      <c r="F9" s="98">
        <v>1</v>
      </c>
      <c r="G9" s="98">
        <v>1</v>
      </c>
    </row>
    <row r="10" spans="1:7" ht="13.5" customHeight="1">
      <c r="A10" s="33"/>
      <c r="B10" s="57">
        <f>SUM(B6:B9)</f>
        <v>8</v>
      </c>
      <c r="C10" s="57">
        <f t="shared" ref="C10:G10" si="0">SUM(C6:C9)</f>
        <v>6</v>
      </c>
      <c r="D10" s="57">
        <f t="shared" si="0"/>
        <v>6</v>
      </c>
      <c r="E10" s="57">
        <f t="shared" si="0"/>
        <v>2</v>
      </c>
      <c r="F10" s="57">
        <f t="shared" si="0"/>
        <v>1</v>
      </c>
      <c r="G10" s="57">
        <f t="shared" si="0"/>
        <v>1</v>
      </c>
    </row>
    <row r="11" spans="1:7" s="23" customFormat="1" ht="15" customHeight="1">
      <c r="A11" s="128" t="s">
        <v>32</v>
      </c>
      <c r="B11" s="99"/>
      <c r="C11" s="99"/>
      <c r="D11" s="99"/>
      <c r="E11" s="99"/>
      <c r="F11" s="99"/>
      <c r="G11" s="99"/>
    </row>
    <row r="12" spans="1:7" ht="15" customHeight="1" thickBot="1">
      <c r="A12" s="38" t="s">
        <v>76</v>
      </c>
      <c r="B12" s="98">
        <v>1</v>
      </c>
      <c r="C12" s="98"/>
      <c r="D12" s="98"/>
      <c r="E12" s="98">
        <v>1</v>
      </c>
      <c r="F12" s="98"/>
      <c r="G12" s="98"/>
    </row>
    <row r="13" spans="1:7" ht="15" customHeight="1" thickBot="1">
      <c r="A13" s="38" t="s">
        <v>144</v>
      </c>
      <c r="B13" s="149">
        <v>2</v>
      </c>
      <c r="C13" s="150">
        <v>2</v>
      </c>
      <c r="D13" s="136"/>
      <c r="E13" s="136"/>
      <c r="F13" s="136"/>
      <c r="G13" s="136"/>
    </row>
    <row r="14" spans="1:7" ht="15" customHeight="1">
      <c r="A14" s="38" t="s">
        <v>47</v>
      </c>
      <c r="B14" s="98">
        <v>2</v>
      </c>
      <c r="C14" s="98">
        <v>2</v>
      </c>
      <c r="D14" s="98">
        <v>2</v>
      </c>
      <c r="E14" s="98"/>
      <c r="F14" s="98"/>
      <c r="G14" s="98"/>
    </row>
    <row r="15" spans="1:7" ht="15" customHeight="1">
      <c r="A15" s="38" t="s">
        <v>50</v>
      </c>
      <c r="B15" s="98">
        <v>1</v>
      </c>
      <c r="C15" s="98"/>
      <c r="D15" s="98"/>
      <c r="E15" s="98">
        <v>1</v>
      </c>
      <c r="F15" s="98">
        <v>1</v>
      </c>
      <c r="G15" s="98"/>
    </row>
    <row r="16" spans="1:7" ht="15" customHeight="1">
      <c r="A16" s="38"/>
      <c r="B16" s="57">
        <f>SUM(B12:B15)</f>
        <v>6</v>
      </c>
      <c r="C16" s="57">
        <f t="shared" ref="C16:G16" si="1">SUM(C12:C15)</f>
        <v>4</v>
      </c>
      <c r="D16" s="57">
        <f t="shared" si="1"/>
        <v>2</v>
      </c>
      <c r="E16" s="57">
        <f t="shared" si="1"/>
        <v>2</v>
      </c>
      <c r="F16" s="57">
        <f t="shared" si="1"/>
        <v>1</v>
      </c>
      <c r="G16" s="57">
        <f t="shared" si="1"/>
        <v>0</v>
      </c>
    </row>
    <row r="17" spans="1:7" s="23" customFormat="1" ht="15" customHeight="1" thickBot="1">
      <c r="A17" s="129" t="s">
        <v>33</v>
      </c>
      <c r="B17" s="99"/>
      <c r="C17" s="99"/>
      <c r="D17" s="99"/>
      <c r="E17" s="99"/>
      <c r="F17" s="99"/>
      <c r="G17" s="99"/>
    </row>
    <row r="18" spans="1:7" s="23" customFormat="1" ht="15" customHeight="1" thickBot="1">
      <c r="A18" s="38" t="s">
        <v>144</v>
      </c>
      <c r="B18" s="149">
        <v>2</v>
      </c>
      <c r="C18" s="150">
        <v>2</v>
      </c>
      <c r="D18" s="15"/>
      <c r="E18" s="15"/>
      <c r="F18" s="15"/>
      <c r="G18" s="15"/>
    </row>
    <row r="19" spans="1:7">
      <c r="A19" s="46" t="s">
        <v>47</v>
      </c>
      <c r="B19" s="98">
        <v>2</v>
      </c>
      <c r="C19" s="98">
        <v>2</v>
      </c>
      <c r="D19" s="98">
        <v>2</v>
      </c>
      <c r="E19" s="98"/>
      <c r="F19" s="98"/>
      <c r="G19" s="98"/>
    </row>
    <row r="20" spans="1:7">
      <c r="A20" s="46" t="s">
        <v>50</v>
      </c>
      <c r="B20" s="98">
        <v>3</v>
      </c>
      <c r="C20" s="98">
        <v>2</v>
      </c>
      <c r="D20" s="98">
        <v>2</v>
      </c>
      <c r="E20" s="98">
        <v>1</v>
      </c>
      <c r="F20" s="98">
        <v>1</v>
      </c>
      <c r="G20" s="98">
        <v>1</v>
      </c>
    </row>
    <row r="21" spans="1:7">
      <c r="A21" s="46"/>
      <c r="B21" s="62">
        <f>SUM(B19:B20)</f>
        <v>5</v>
      </c>
      <c r="C21" s="62"/>
      <c r="D21" s="62"/>
      <c r="E21" s="62"/>
      <c r="F21" s="62"/>
      <c r="G21" s="62"/>
    </row>
    <row r="22" spans="1:7">
      <c r="A22" s="144" t="s">
        <v>141</v>
      </c>
      <c r="B22" s="131">
        <f>B10+B16+B21</f>
        <v>19</v>
      </c>
      <c r="C22" s="131">
        <f t="shared" ref="C22:G22" si="2">C10+C16+C21</f>
        <v>10</v>
      </c>
      <c r="D22" s="131">
        <f t="shared" si="2"/>
        <v>8</v>
      </c>
      <c r="E22" s="131">
        <f t="shared" si="2"/>
        <v>4</v>
      </c>
      <c r="F22" s="131">
        <f t="shared" si="2"/>
        <v>2</v>
      </c>
      <c r="G22" s="131">
        <f t="shared" si="2"/>
        <v>1</v>
      </c>
    </row>
  </sheetData>
  <mergeCells count="6">
    <mergeCell ref="B2:B4"/>
    <mergeCell ref="C2:F2"/>
    <mergeCell ref="G2:G4"/>
    <mergeCell ref="C3:C4"/>
    <mergeCell ref="D3:D4"/>
    <mergeCell ref="F3:F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раздел1 удод</vt:lpstr>
      <vt:lpstr>раздел1 школы </vt:lpstr>
      <vt:lpstr>раздел1 детский сад)</vt:lpstr>
      <vt:lpstr>раздел2 удод</vt:lpstr>
      <vt:lpstr>раздел 2 школа</vt:lpstr>
      <vt:lpstr>раздел 2 детсад</vt:lpstr>
      <vt:lpstr>раздел4 удод</vt:lpstr>
      <vt:lpstr>раздел 4 школы </vt:lpstr>
      <vt:lpstr>раздел 4 детсад</vt:lpstr>
      <vt:lpstr>раздел5 удод</vt:lpstr>
      <vt:lpstr>раздел 5 школа </vt:lpstr>
      <vt:lpstr>раздел 5 детсад</vt:lpstr>
      <vt:lpstr>'раздел 2 школа'!_GoBack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2022-07-15T00:06:17Z</dcterms:modified>
</cp:coreProperties>
</file>