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5715" windowHeight="6975" tabRatio="858" activeTab="8"/>
  </bookViews>
  <sheets>
    <sheet name="Данные ОО" sheetId="2" r:id="rId1"/>
    <sheet name="ОУ" sheetId="4" r:id="rId2"/>
    <sheet name="УДО" sheetId="5" r:id="rId3"/>
    <sheet name="Содержание МР" sheetId="6" r:id="rId4"/>
    <sheet name="Работа с молодыми" sheetId="7" r:id="rId5"/>
    <sheet name="МО" sheetId="12" r:id="rId6"/>
    <sheet name="Распр опыта" sheetId="13" r:id="rId7"/>
    <sheet name="ШНОР" sheetId="14" r:id="rId8"/>
    <sheet name="Аналитическая" sheetId="9" r:id="rId9"/>
    <sheet name="Управленческие" sheetId="8" r:id="rId10"/>
    <sheet name="Инновации" sheetId="11" r:id="rId11"/>
  </sheets>
  <calcPr calcId="144525"/>
</workbook>
</file>

<file path=xl/calcChain.xml><?xml version="1.0" encoding="utf-8"?>
<calcChain xmlns="http://schemas.openxmlformats.org/spreadsheetml/2006/main">
  <c r="AK22" i="2" l="1"/>
  <c r="AK23" i="2"/>
  <c r="AK24" i="2"/>
  <c r="AK25" i="2"/>
  <c r="AK26" i="2"/>
  <c r="AK28" i="2"/>
  <c r="AK29" i="2"/>
  <c r="AL29" i="2" s="1"/>
  <c r="AK30" i="2"/>
  <c r="AK31" i="2"/>
  <c r="AL31" i="2" s="1"/>
  <c r="AK32" i="2"/>
  <c r="AK34" i="2"/>
  <c r="AK35" i="2"/>
  <c r="AK36" i="2"/>
  <c r="AK37" i="2"/>
  <c r="AL37" i="2" s="1"/>
  <c r="AK38" i="2"/>
  <c r="AK39" i="2"/>
  <c r="AL39" i="2" s="1"/>
  <c r="AK40" i="2"/>
  <c r="AK41" i="2"/>
  <c r="AL41" i="2" s="1"/>
  <c r="AK42" i="2"/>
  <c r="AK43" i="2"/>
  <c r="AL43" i="2" s="1"/>
  <c r="AK44" i="2"/>
  <c r="AK45" i="2"/>
  <c r="AK46" i="2"/>
  <c r="AK47" i="2"/>
  <c r="AK49" i="2"/>
  <c r="AL49" i="2" s="1"/>
  <c r="AK50" i="2"/>
  <c r="AK51" i="2"/>
  <c r="AK52" i="2"/>
  <c r="AK53" i="2"/>
  <c r="AK54" i="2"/>
  <c r="AK56" i="2"/>
  <c r="AK57" i="2"/>
  <c r="AK58" i="2"/>
  <c r="AK60" i="2"/>
  <c r="AK61" i="2"/>
  <c r="AL61" i="2" s="1"/>
  <c r="AK63" i="2"/>
  <c r="AK64" i="2"/>
  <c r="AK65" i="2"/>
  <c r="AK66" i="2"/>
  <c r="AK67" i="2"/>
  <c r="AK68" i="2"/>
  <c r="AK69" i="2"/>
  <c r="AL69" i="2" s="1"/>
  <c r="AK70" i="2"/>
  <c r="AK71" i="2"/>
  <c r="AL71" i="2" s="1"/>
  <c r="AK72" i="2"/>
  <c r="AK73" i="2"/>
  <c r="AK21" i="2"/>
  <c r="AL21" i="2" s="1"/>
  <c r="AJ74" i="2"/>
  <c r="AF74" i="2"/>
  <c r="AH74" i="2"/>
  <c r="AG74" i="2"/>
  <c r="AI74" i="2"/>
  <c r="AJ13" i="2"/>
  <c r="AF13" i="2"/>
  <c r="AH13" i="2"/>
  <c r="AG13" i="2"/>
  <c r="AI13" i="2"/>
  <c r="AJ4" i="2"/>
  <c r="AJ12" i="2" s="1"/>
  <c r="AF4" i="2"/>
  <c r="AF12" i="2" s="1"/>
  <c r="AH4" i="2"/>
  <c r="AH12" i="2" s="1"/>
  <c r="AG4" i="2"/>
  <c r="AG12" i="2" s="1"/>
  <c r="AI4" i="2"/>
  <c r="AI12" i="2" s="1"/>
  <c r="O74" i="2"/>
  <c r="R74" i="2"/>
  <c r="J74" i="2"/>
  <c r="F74" i="2"/>
  <c r="W74" i="2"/>
  <c r="G74" i="2"/>
  <c r="N74" i="2"/>
  <c r="AA74" i="2"/>
  <c r="U74" i="2"/>
  <c r="AB74" i="2"/>
  <c r="I74" i="2"/>
  <c r="K74" i="2"/>
  <c r="S74" i="2"/>
  <c r="C74" i="2"/>
  <c r="V74" i="2"/>
  <c r="H74" i="2"/>
  <c r="T74" i="2"/>
  <c r="Y74" i="2"/>
  <c r="Z74" i="2"/>
  <c r="X74" i="2"/>
  <c r="E74" i="2"/>
  <c r="M74" i="2"/>
  <c r="Q74" i="2"/>
  <c r="D74" i="2"/>
  <c r="P74" i="2"/>
  <c r="L74" i="2"/>
  <c r="AL73" i="2" l="1"/>
  <c r="AL67" i="2"/>
  <c r="AL65" i="2"/>
  <c r="AL63" i="2"/>
  <c r="AL47" i="2"/>
  <c r="AL45" i="2"/>
  <c r="AL35" i="2"/>
  <c r="AL51" i="2"/>
  <c r="AL57" i="2"/>
  <c r="AL53" i="2"/>
  <c r="AL25" i="2"/>
  <c r="AL23" i="2"/>
  <c r="AL72" i="2"/>
  <c r="AL70" i="2"/>
  <c r="AL68" i="2"/>
  <c r="AL66" i="2"/>
  <c r="AL64" i="2"/>
  <c r="AL60" i="2"/>
  <c r="AL58" i="2"/>
  <c r="AL56" i="2"/>
  <c r="AL54" i="2"/>
  <c r="AL52" i="2"/>
  <c r="AL50" i="2"/>
  <c r="AL46" i="2"/>
  <c r="AL44" i="2"/>
  <c r="AL42" i="2"/>
  <c r="AL40" i="2"/>
  <c r="AL38" i="2"/>
  <c r="AL36" i="2"/>
  <c r="AL34" i="2"/>
  <c r="AL32" i="2"/>
  <c r="AL30" i="2"/>
  <c r="AL28" i="2"/>
  <c r="AL26" i="2"/>
  <c r="AL24" i="2"/>
  <c r="AL22" i="2"/>
  <c r="N8" i="2"/>
  <c r="P4" i="2"/>
  <c r="P12" i="2" s="1"/>
  <c r="R4" i="2"/>
  <c r="R12" i="2" s="1"/>
  <c r="L4" i="2"/>
  <c r="L12" i="2" s="1"/>
  <c r="H4" i="2"/>
  <c r="H12" i="2" s="1"/>
  <c r="W4" i="2"/>
  <c r="W12" i="2" s="1"/>
  <c r="I4" i="2"/>
  <c r="I12" i="2" s="1"/>
  <c r="C4" i="2"/>
  <c r="C12" i="2" s="1"/>
  <c r="AA4" i="2"/>
  <c r="AA12" i="2" s="1"/>
  <c r="U4" i="2"/>
  <c r="AB4" i="2"/>
  <c r="AB12" i="2" s="1"/>
  <c r="K4" i="2"/>
  <c r="K12" i="2" s="1"/>
  <c r="M4" i="2"/>
  <c r="M12" i="2" s="1"/>
  <c r="S4" i="2"/>
  <c r="S12" i="2" s="1"/>
  <c r="E4" i="2"/>
  <c r="E12" i="2" s="1"/>
  <c r="V4" i="2"/>
  <c r="V12" i="2" s="1"/>
  <c r="J4" i="2"/>
  <c r="J12" i="2" s="1"/>
  <c r="T4" i="2"/>
  <c r="T12" i="2" s="1"/>
  <c r="Y4" i="2"/>
  <c r="Y12" i="2" s="1"/>
  <c r="Z4" i="2"/>
  <c r="Z12" i="2" s="1"/>
  <c r="X4" i="2"/>
  <c r="X12" i="2" s="1"/>
  <c r="G4" i="2"/>
  <c r="G12" i="2" s="1"/>
  <c r="O4" i="2"/>
  <c r="O12" i="2" s="1"/>
  <c r="Q4" i="2"/>
  <c r="Q12" i="2" s="1"/>
  <c r="F4" i="2"/>
  <c r="F12" i="2" s="1"/>
  <c r="D4" i="2"/>
  <c r="D12" i="2" s="1"/>
  <c r="N4" i="2"/>
  <c r="N12" i="2" s="1"/>
  <c r="P13" i="2"/>
  <c r="R13" i="2"/>
  <c r="L13" i="2"/>
  <c r="H13" i="2"/>
  <c r="W13" i="2"/>
  <c r="I13" i="2"/>
  <c r="C13" i="2"/>
  <c r="AA13" i="2"/>
  <c r="U13" i="2"/>
  <c r="AB13" i="2"/>
  <c r="K13" i="2"/>
  <c r="M13" i="2"/>
  <c r="S13" i="2"/>
  <c r="E13" i="2"/>
  <c r="V13" i="2"/>
  <c r="J13" i="2"/>
  <c r="T13" i="2"/>
  <c r="Y13" i="2"/>
  <c r="Z13" i="2"/>
  <c r="X13" i="2"/>
  <c r="G13" i="2"/>
  <c r="O13" i="2"/>
  <c r="Q13" i="2"/>
  <c r="F13" i="2"/>
  <c r="D13" i="2"/>
  <c r="N13" i="2"/>
  <c r="U12" i="2" l="1"/>
  <c r="AK12" i="2" s="1"/>
  <c r="AC3" i="2"/>
  <c r="AK3" i="2" s="1"/>
  <c r="AC4" i="2"/>
  <c r="AK4" i="2" s="1"/>
  <c r="AC8" i="2"/>
  <c r="AK8" i="2" s="1"/>
  <c r="AC12" i="2"/>
  <c r="AC13" i="2"/>
  <c r="AK13" i="2" s="1"/>
  <c r="AC14" i="2"/>
  <c r="AK14" i="2" s="1"/>
  <c r="AC15" i="2"/>
  <c r="AK15" i="2" s="1"/>
  <c r="AC16" i="2"/>
  <c r="AK16" i="2" s="1"/>
  <c r="AC17" i="2"/>
  <c r="AK17" i="2" s="1"/>
  <c r="AC18" i="2"/>
  <c r="AK18" i="2" s="1"/>
  <c r="AC19" i="2"/>
  <c r="AK19" i="2" s="1"/>
  <c r="AC21" i="2"/>
  <c r="AC22" i="2"/>
  <c r="AC23" i="2"/>
  <c r="AC24" i="2"/>
  <c r="AC25" i="2"/>
  <c r="AC26" i="2"/>
  <c r="AC28" i="2"/>
  <c r="AC29" i="2"/>
  <c r="AC30" i="2"/>
  <c r="AC31" i="2"/>
  <c r="AC32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9" i="2"/>
  <c r="AC50" i="2"/>
  <c r="AC51" i="2"/>
  <c r="AC52" i="2"/>
  <c r="AC53" i="2"/>
  <c r="AC54" i="2"/>
  <c r="AC56" i="2"/>
  <c r="AC57" i="2"/>
  <c r="AC58" i="2"/>
  <c r="AC60" i="2"/>
  <c r="AC61" i="2"/>
  <c r="AC63" i="2"/>
  <c r="AC64" i="2"/>
  <c r="AC65" i="2"/>
  <c r="AC66" i="2"/>
  <c r="AC67" i="2"/>
  <c r="AC68" i="2"/>
  <c r="AC70" i="2"/>
  <c r="AC71" i="2"/>
  <c r="AC72" i="2"/>
  <c r="AC73" i="2"/>
  <c r="AC2" i="2"/>
  <c r="AK2" i="2" s="1"/>
  <c r="AD72" i="2" l="1"/>
  <c r="AN72" i="2"/>
  <c r="AO72" i="2" s="1"/>
  <c r="AD70" i="2"/>
  <c r="AN70" i="2"/>
  <c r="AO70" i="2" s="1"/>
  <c r="AD66" i="2"/>
  <c r="AN66" i="2"/>
  <c r="AO66" i="2" s="1"/>
  <c r="AD61" i="2"/>
  <c r="AN61" i="2"/>
  <c r="AO61" i="2" s="1"/>
  <c r="AD56" i="2"/>
  <c r="AN56" i="2"/>
  <c r="AO56" i="2" s="1"/>
  <c r="AD51" i="2"/>
  <c r="AN51" i="2"/>
  <c r="AO51" i="2" s="1"/>
  <c r="AD46" i="2"/>
  <c r="AN46" i="2"/>
  <c r="AO46" i="2" s="1"/>
  <c r="AD42" i="2"/>
  <c r="AN42" i="2"/>
  <c r="AO42" i="2" s="1"/>
  <c r="AD36" i="2"/>
  <c r="AN36" i="2"/>
  <c r="AO36" i="2" s="1"/>
  <c r="AD31" i="2"/>
  <c r="AN31" i="2"/>
  <c r="AO31" i="2" s="1"/>
  <c r="AD26" i="2"/>
  <c r="AN26" i="2"/>
  <c r="AO26" i="2" s="1"/>
  <c r="AD22" i="2"/>
  <c r="AN22" i="2"/>
  <c r="AO22" i="2" s="1"/>
  <c r="AD68" i="2"/>
  <c r="AN68" i="2"/>
  <c r="AO68" i="2" s="1"/>
  <c r="AD58" i="2"/>
  <c r="AN58" i="2"/>
  <c r="AO58" i="2" s="1"/>
  <c r="AD53" i="2"/>
  <c r="AN53" i="2"/>
  <c r="AO53" i="2" s="1"/>
  <c r="AD49" i="2"/>
  <c r="AN49" i="2"/>
  <c r="AO49" i="2" s="1"/>
  <c r="AD44" i="2"/>
  <c r="AN44" i="2"/>
  <c r="AO44" i="2" s="1"/>
  <c r="AD40" i="2"/>
  <c r="AN40" i="2"/>
  <c r="AO40" i="2" s="1"/>
  <c r="AD38" i="2"/>
  <c r="AN38" i="2"/>
  <c r="AO38" i="2" s="1"/>
  <c r="AD34" i="2"/>
  <c r="AN34" i="2"/>
  <c r="AO34" i="2" s="1"/>
  <c r="AD29" i="2"/>
  <c r="AN29" i="2"/>
  <c r="AO29" i="2" s="1"/>
  <c r="AD24" i="2"/>
  <c r="AN24" i="2"/>
  <c r="AO24" i="2" s="1"/>
  <c r="AD73" i="2"/>
  <c r="AN73" i="2"/>
  <c r="AO73" i="2" s="1"/>
  <c r="AD71" i="2"/>
  <c r="AN71" i="2"/>
  <c r="AO71" i="2" s="1"/>
  <c r="AD69" i="2"/>
  <c r="AN69" i="2"/>
  <c r="AO69" i="2" s="1"/>
  <c r="AD67" i="2"/>
  <c r="AN67" i="2"/>
  <c r="AO67" i="2" s="1"/>
  <c r="AD65" i="2"/>
  <c r="AN65" i="2"/>
  <c r="AO65" i="2" s="1"/>
  <c r="AD63" i="2"/>
  <c r="AN63" i="2"/>
  <c r="AO63" i="2" s="1"/>
  <c r="AD60" i="2"/>
  <c r="AN60" i="2"/>
  <c r="AO60" i="2" s="1"/>
  <c r="AD57" i="2"/>
  <c r="AN57" i="2"/>
  <c r="AO57" i="2" s="1"/>
  <c r="AD54" i="2"/>
  <c r="AN54" i="2"/>
  <c r="AO54" i="2" s="1"/>
  <c r="AD52" i="2"/>
  <c r="AN52" i="2"/>
  <c r="AO52" i="2" s="1"/>
  <c r="AD50" i="2"/>
  <c r="AN50" i="2"/>
  <c r="AO50" i="2" s="1"/>
  <c r="AD47" i="2"/>
  <c r="AN47" i="2"/>
  <c r="AO47" i="2" s="1"/>
  <c r="AD45" i="2"/>
  <c r="AN45" i="2"/>
  <c r="AO45" i="2" s="1"/>
  <c r="AD43" i="2"/>
  <c r="AN43" i="2"/>
  <c r="AO43" i="2" s="1"/>
  <c r="AD41" i="2"/>
  <c r="AN41" i="2"/>
  <c r="AO41" i="2" s="1"/>
  <c r="AD39" i="2"/>
  <c r="AN39" i="2"/>
  <c r="AO39" i="2" s="1"/>
  <c r="AD37" i="2"/>
  <c r="AN37" i="2"/>
  <c r="AO37" i="2" s="1"/>
  <c r="AD35" i="2"/>
  <c r="AN35" i="2"/>
  <c r="AO35" i="2" s="1"/>
  <c r="AD32" i="2"/>
  <c r="AN32" i="2"/>
  <c r="AO32" i="2" s="1"/>
  <c r="AD30" i="2"/>
  <c r="AN30" i="2"/>
  <c r="AO30" i="2" s="1"/>
  <c r="AD28" i="2"/>
  <c r="AN28" i="2"/>
  <c r="AO28" i="2" s="1"/>
  <c r="AD25" i="2"/>
  <c r="AN25" i="2"/>
  <c r="AO25" i="2" s="1"/>
  <c r="AD23" i="2"/>
  <c r="AN23" i="2"/>
  <c r="AO23" i="2" s="1"/>
  <c r="AD21" i="2"/>
  <c r="AN21" i="2"/>
  <c r="AO21" i="2" s="1"/>
  <c r="AD64" i="2"/>
  <c r="AN64" i="2"/>
  <c r="AO64" i="2" s="1"/>
</calcChain>
</file>

<file path=xl/sharedStrings.xml><?xml version="1.0" encoding="utf-8"?>
<sst xmlns="http://schemas.openxmlformats.org/spreadsheetml/2006/main" count="111" uniqueCount="104">
  <si>
    <t>Соответствие содержания и организации методической работы специфике образовательных организаций</t>
  </si>
  <si>
    <t>Мониторинг адаптации молодых педагогов</t>
  </si>
  <si>
    <t>Наличие методических материалов, представленных на муниципальном, республиканском уровнях</t>
  </si>
  <si>
    <t>Аналитическая справка о результатах повышения квалификации</t>
  </si>
  <si>
    <t>Наличие управленческих решений по результатам анализа деятельности школьных, улусных методических объединений</t>
  </si>
  <si>
    <t>Включение опыта методических объединений в банк лучших практик в сфере муниципального образования</t>
  </si>
  <si>
    <t>Наличие показателей мониторинга системы методической работы</t>
  </si>
  <si>
    <t>Мониторинг показателей муниципальной системы методической работы на уровне муниципалитета.</t>
  </si>
  <si>
    <t xml:space="preserve">Отчет о методической работе за год в соответствии с показателями мониторинга </t>
  </si>
  <si>
    <t>Организация работы по инновационному развитию системы образования</t>
  </si>
  <si>
    <t>Дорожная карта (план график) мероприятий по инновационному развитию системы образования</t>
  </si>
  <si>
    <t>Наличие полученных субсидий</t>
  </si>
  <si>
    <t>Показатель</t>
  </si>
  <si>
    <t>Укомплектованность педагогическими кадрами на 01.09.20____ год</t>
  </si>
  <si>
    <t>Кол-во штатных единиц -</t>
  </si>
  <si>
    <t>Качественный состав педагогических работников:</t>
  </si>
  <si>
    <t xml:space="preserve">С высшей категорией - </t>
  </si>
  <si>
    <t xml:space="preserve">С первой категорией - </t>
  </si>
  <si>
    <t xml:space="preserve">Соответствие занимаемой должности - </t>
  </si>
  <si>
    <t xml:space="preserve">Без категории - </t>
  </si>
  <si>
    <t>Количество обучающихся, воспитанников по уровням образования по состоянию на:</t>
  </si>
  <si>
    <t>Количество молодых педагогов, прибывших с января 2020 г.</t>
  </si>
  <si>
    <t>Положение о методической работе ОО</t>
  </si>
  <si>
    <t>План методической работы</t>
  </si>
  <si>
    <t>Перспективный план аттестации</t>
  </si>
  <si>
    <t>План работы с молодыми специалистами и  наставничеству</t>
  </si>
  <si>
    <t>План повышения квалификации педработников</t>
  </si>
  <si>
    <t>Наличие индивидуальных программ профессионального развития педработников</t>
  </si>
  <si>
    <t>Программа по осуществлению поддержки молодых педагогов и наставничества</t>
  </si>
  <si>
    <t xml:space="preserve">Дорожная карта (план график) мероприятий по поддержке молодых педагогов и реализации системы наставничества. </t>
  </si>
  <si>
    <t>Проведение конкурса для молодых педагогов</t>
  </si>
  <si>
    <t>Участие молодых педагогов в деятельности улусной, республиканской ассоциации молодых педагогов</t>
  </si>
  <si>
    <t>Взаимодействие со школьными, улусными методическими объединениями и профессиональными сообществами педагогов</t>
  </si>
  <si>
    <t>Программа развития и поддержки методических объединений ОО и профессиональных сообществ педагогов</t>
  </si>
  <si>
    <t xml:space="preserve">Программы (проекты, дорожные карты) профессионального развития педагогов в образовательных организациях муниципалитета активность представителей школьных, городских (муниципальных) методических объединений и (или) профессиональных сообществ педагогов в профессиональных конкурсах, грантах. </t>
  </si>
  <si>
    <t>Мониторинг профессиональных потребностей и дефицитов педагогических работников ОО</t>
  </si>
  <si>
    <t>Организация работы с одаренными детьми</t>
  </si>
  <si>
    <t>Наличие системы аналитической деятельности</t>
  </si>
  <si>
    <t xml:space="preserve">Анализ прохождения аттестации педагогических работников </t>
  </si>
  <si>
    <t>Приказы, рекомендации, программы по результатам анализа деятельности школьных методических объединений.</t>
  </si>
  <si>
    <t>Протоколы заседаний педагогических советов по результатам аналитической деятельности и др.</t>
  </si>
  <si>
    <t>Наличие инновационных проектов</t>
  </si>
  <si>
    <t>Отчет самообследования</t>
  </si>
  <si>
    <t xml:space="preserve">Наличие программы по инновационному развитию </t>
  </si>
  <si>
    <t>Образовательная программа образовательного учреждения (особенности учебного плана)</t>
  </si>
  <si>
    <t>Наличие системы поддержки молодых педагогов и системы наставничества</t>
  </si>
  <si>
    <t>НАЧ</t>
  </si>
  <si>
    <t>Балл</t>
  </si>
  <si>
    <t>%</t>
  </si>
  <si>
    <t>АУП</t>
  </si>
  <si>
    <t>Педработники</t>
  </si>
  <si>
    <t>Обс.персонал</t>
  </si>
  <si>
    <t>ДЮСШ-1</t>
  </si>
  <si>
    <t>ДЮСШ-2</t>
  </si>
  <si>
    <t>ДЮСШ-3</t>
  </si>
  <si>
    <t>КЭСКИЛ</t>
  </si>
  <si>
    <t>ЦНТТУ</t>
  </si>
  <si>
    <t>БАПП</t>
  </si>
  <si>
    <t>БЕКЧ</t>
  </si>
  <si>
    <t>БОРО</t>
  </si>
  <si>
    <t>ВСОШ-1</t>
  </si>
  <si>
    <t>ВСОШ-2</t>
  </si>
  <si>
    <t>ВСОШ-3</t>
  </si>
  <si>
    <t>ГИМН</t>
  </si>
  <si>
    <t>ЕКЮН</t>
  </si>
  <si>
    <t>ЖЕМК</t>
  </si>
  <si>
    <t>КЕДА</t>
  </si>
  <si>
    <t>1-КЮЛ</t>
  </si>
  <si>
    <t>2-КЮЛ</t>
  </si>
  <si>
    <t>КЫРГ</t>
  </si>
  <si>
    <t>К-СЫР</t>
  </si>
  <si>
    <t>ЛЕКЕ</t>
  </si>
  <si>
    <t>МАСТ</t>
  </si>
  <si>
    <t>ТАСАГ</t>
  </si>
  <si>
    <t>ТОГУС</t>
  </si>
  <si>
    <t>ТЫЛГ</t>
  </si>
  <si>
    <t>ХАГЫН</t>
  </si>
  <si>
    <t>ХАЛБ</t>
  </si>
  <si>
    <t>ХАМПА</t>
  </si>
  <si>
    <t>ЧЕРН</t>
  </si>
  <si>
    <t>ЧОЧУ</t>
  </si>
  <si>
    <t>ЮГЮЛ</t>
  </si>
  <si>
    <t>ОБЩЕЕ</t>
  </si>
  <si>
    <t>Аналитические справки, отчеты о результатах оценочных процедур и др.</t>
  </si>
  <si>
    <t>Аналитическая справка о деятельности школьных  МО</t>
  </si>
  <si>
    <t>Информационный ресурс школьных МО (стр. на сайте и др.)</t>
  </si>
  <si>
    <t xml:space="preserve">Отчет о методической работе за год </t>
  </si>
  <si>
    <t>Наличие МИП</t>
  </si>
  <si>
    <t>Наличие РИП</t>
  </si>
  <si>
    <t>Наличие ФИП</t>
  </si>
  <si>
    <t>Участие в федеральных конкурсах на получение гранта</t>
  </si>
  <si>
    <t>Участие в республиканских конкурсах на получение гранта</t>
  </si>
  <si>
    <t>Наличие пилотных площадок/опорных центров</t>
  </si>
  <si>
    <t>Наличие методических рекомендаций, получивших гриф экспертного совета при МОП РС(Я)</t>
  </si>
  <si>
    <t>Наличие методических материалов, прошедших рецензирование  ИРОиПК</t>
  </si>
  <si>
    <t>Участие педагогов в конкурсе на присуждение премий лучшим учителям/педагогам</t>
  </si>
  <si>
    <t>Результативность участия педагогов в конкурсе на присуждение премий лучшим учителям/педагогам</t>
  </si>
  <si>
    <t>Активность педагогических работников в профессиональных конкурсах, грантах.</t>
  </si>
  <si>
    <t>«Дорожная карта» повышения качества образования в ШНОР</t>
  </si>
  <si>
    <t>Повышения профессиональной компетенции педагогов в области организации проектной и исследовательской деятельности обучающихся</t>
  </si>
  <si>
    <t>Повышения профессиональной компетенции педагогов в области организации работы по цифровизации образовательного процесса</t>
  </si>
  <si>
    <t>Повышения профессиональной компетенции педагогов в области организации инклюзивных практик</t>
  </si>
  <si>
    <t>Число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</si>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</sst>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400"/>
              <a:t>Мониторинг методической работы ОО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'Данные ОО'!$C$1:$AB$1</c:f>
              <c:strCache>
                <c:ptCount val="26"/>
                <c:pt idx="0">
                  <c:v>ГИМН</c:v>
                </c:pt>
                <c:pt idx="1">
                  <c:v>ЮГЮЛ</c:v>
                </c:pt>
                <c:pt idx="2">
                  <c:v>К-СЫР</c:v>
                </c:pt>
                <c:pt idx="3">
                  <c:v>ЧОЧУ</c:v>
                </c:pt>
                <c:pt idx="4">
                  <c:v>ХАЛБ</c:v>
                </c:pt>
                <c:pt idx="5">
                  <c:v>ВСОШ-1</c:v>
                </c:pt>
                <c:pt idx="6">
                  <c:v>ВСОШ-3</c:v>
                </c:pt>
                <c:pt idx="7">
                  <c:v>МАСТ</c:v>
                </c:pt>
                <c:pt idx="8">
                  <c:v>1-КЮЛ</c:v>
                </c:pt>
                <c:pt idx="9">
                  <c:v>НАЧ</c:v>
                </c:pt>
                <c:pt idx="10">
                  <c:v>2-КЮЛ</c:v>
                </c:pt>
                <c:pt idx="11">
                  <c:v>БАПП</c:v>
                </c:pt>
                <c:pt idx="12">
                  <c:v>ХАМПА</c:v>
                </c:pt>
                <c:pt idx="13">
                  <c:v>БЕКЧ</c:v>
                </c:pt>
                <c:pt idx="14">
                  <c:v>ЧЕРН</c:v>
                </c:pt>
                <c:pt idx="15">
                  <c:v>БОРО</c:v>
                </c:pt>
                <c:pt idx="16">
                  <c:v>КЫРГ</c:v>
                </c:pt>
                <c:pt idx="17">
                  <c:v>ТАСАГ</c:v>
                </c:pt>
                <c:pt idx="18">
                  <c:v>ЖЕМК</c:v>
                </c:pt>
                <c:pt idx="19">
                  <c:v>ЛЕКЕ</c:v>
                </c:pt>
                <c:pt idx="20">
                  <c:v>ВСОШ-2</c:v>
                </c:pt>
                <c:pt idx="21">
                  <c:v>ХАГЫН</c:v>
                </c:pt>
                <c:pt idx="22">
                  <c:v>ТОГУС</c:v>
                </c:pt>
                <c:pt idx="23">
                  <c:v>ТЫЛГ</c:v>
                </c:pt>
                <c:pt idx="24">
                  <c:v>ЕКЮН</c:v>
                </c:pt>
                <c:pt idx="25">
                  <c:v>КЕДА</c:v>
                </c:pt>
              </c:strCache>
            </c:strRef>
          </c:cat>
          <c:val>
            <c:numRef>
              <c:f>'Данные ОО'!$C$74:$AB$74</c:f>
              <c:numCache>
                <c:formatCode>General</c:formatCode>
                <c:ptCount val="26"/>
                <c:pt idx="0">
                  <c:v>37</c:v>
                </c:pt>
                <c:pt idx="1">
                  <c:v>35</c:v>
                </c:pt>
                <c:pt idx="2">
                  <c:v>32</c:v>
                </c:pt>
                <c:pt idx="3">
                  <c:v>32</c:v>
                </c:pt>
                <c:pt idx="4">
                  <c:v>31</c:v>
                </c:pt>
                <c:pt idx="5">
                  <c:v>29</c:v>
                </c:pt>
                <c:pt idx="6">
                  <c:v>28</c:v>
                </c:pt>
                <c:pt idx="7">
                  <c:v>28</c:v>
                </c:pt>
                <c:pt idx="8">
                  <c:v>26</c:v>
                </c:pt>
                <c:pt idx="9">
                  <c:v>25</c:v>
                </c:pt>
                <c:pt idx="10">
                  <c:v>25</c:v>
                </c:pt>
                <c:pt idx="11">
                  <c:v>24</c:v>
                </c:pt>
                <c:pt idx="12">
                  <c:v>24</c:v>
                </c:pt>
                <c:pt idx="13">
                  <c:v>23</c:v>
                </c:pt>
                <c:pt idx="14">
                  <c:v>23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20</c:v>
                </c:pt>
                <c:pt idx="19">
                  <c:v>20</c:v>
                </c:pt>
                <c:pt idx="20">
                  <c:v>18</c:v>
                </c:pt>
                <c:pt idx="21">
                  <c:v>18</c:v>
                </c:pt>
                <c:pt idx="22">
                  <c:v>16</c:v>
                </c:pt>
                <c:pt idx="23">
                  <c:v>15</c:v>
                </c:pt>
                <c:pt idx="24">
                  <c:v>12</c:v>
                </c:pt>
                <c:pt idx="25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3346048"/>
        <c:axId val="73347840"/>
        <c:axId val="0"/>
      </c:bar3DChart>
      <c:catAx>
        <c:axId val="73346048"/>
        <c:scaling>
          <c:orientation val="minMax"/>
        </c:scaling>
        <c:delete val="0"/>
        <c:axPos val="b"/>
        <c:majorTickMark val="out"/>
        <c:minorTickMark val="none"/>
        <c:tickLblPos val="nextTo"/>
        <c:crossAx val="73347840"/>
        <c:crosses val="autoZero"/>
        <c:auto val="1"/>
        <c:lblAlgn val="ctr"/>
        <c:lblOffset val="100"/>
        <c:noMultiLvlLbl val="0"/>
      </c:catAx>
      <c:valAx>
        <c:axId val="7334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346048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ru-RU" sz="2000"/>
              <a:t>Инновационная деятельность ОО (количество)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t>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aseline="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'Данные ОО'!$B$63:$B$73</c:f>
              <c:strCache>
                <c:ptCount val="8"/>
                <c:pt idx="0">
                  <c:v>Наличие инновационных проектов</c:v>
                </c:pt>
                <c:pt idx="1">
                  <c:v>Наличие МИП</c:v>
                </c:pt>
                <c:pt idx="2">
                  <c:v>Наличие РИП</c:v>
                </c:pt>
                <c:pt idx="3">
                  <c:v>Наличие ФИП</c:v>
                </c:pt>
                <c:pt idx="4">
                  <c:v>Участие в федеральных конкурсах на получение гранта</c:v>
                </c:pt>
                <c:pt idx="5">
                  <c:v>Участие в республиканских конкурсах на получение гранта</c:v>
                </c:pt>
                <c:pt idx="6">
                  <c:v>Наличие полученных субсидий</c:v>
                </c:pt>
                <c:pt idx="7">
                  <c:v>Наличие пилотных площадок/опорных центров</c:v>
                </c:pt>
              </c:strCache>
            </c:strRef>
          </c:cat>
          <c:val>
            <c:numRef>
              <c:f>'Данные ОО'!$AN$63:$AN$73</c:f>
              <c:numCache>
                <c:formatCode>General</c:formatCode>
                <c:ptCount val="8"/>
                <c:pt idx="0">
                  <c:v>9</c:v>
                </c:pt>
                <c:pt idx="1">
                  <c:v>11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141952"/>
        <c:axId val="84143488"/>
        <c:axId val="0"/>
      </c:bar3DChart>
      <c:catAx>
        <c:axId val="8414195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ru-RU"/>
          </a:p>
        </c:txPr>
        <c:crossAx val="84143488"/>
        <c:crosses val="autoZero"/>
        <c:auto val="1"/>
        <c:lblAlgn val="ctr"/>
        <c:lblOffset val="100"/>
        <c:noMultiLvlLbl val="0"/>
      </c:catAx>
      <c:valAx>
        <c:axId val="84143488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8414195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400"/>
              <a:t>Мониторинг методической работы УДО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'Данные ОО'!$AF$1:$AJ$1</c:f>
              <c:strCache>
                <c:ptCount val="5"/>
                <c:pt idx="0">
                  <c:v>КЭСКИЛ</c:v>
                </c:pt>
                <c:pt idx="1">
                  <c:v>ДЮСШ-2</c:v>
                </c:pt>
                <c:pt idx="2">
                  <c:v>ДЮСШ-3</c:v>
                </c:pt>
                <c:pt idx="3">
                  <c:v>ДЮСШ-1</c:v>
                </c:pt>
                <c:pt idx="4">
                  <c:v>ЦНТТУ</c:v>
                </c:pt>
              </c:strCache>
            </c:strRef>
          </c:cat>
          <c:val>
            <c:numRef>
              <c:f>'Данные ОО'!$AF$74:$AJ$74</c:f>
              <c:numCache>
                <c:formatCode>General</c:formatCode>
                <c:ptCount val="5"/>
                <c:pt idx="0">
                  <c:v>37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3498496"/>
        <c:axId val="83500032"/>
        <c:axId val="0"/>
      </c:bar3DChart>
      <c:catAx>
        <c:axId val="83498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83500032"/>
        <c:crosses val="autoZero"/>
        <c:auto val="1"/>
        <c:lblAlgn val="ctr"/>
        <c:lblOffset val="100"/>
        <c:noMultiLvlLbl val="0"/>
      </c:catAx>
      <c:valAx>
        <c:axId val="8350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498496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400"/>
              <a:t>Содержание</a:t>
            </a:r>
            <a:r>
              <a:rPr lang="ru-RU" sz="2400" baseline="0"/>
              <a:t> методической работы ОО (%)</a:t>
            </a:r>
            <a:endParaRPr lang="ru-RU" sz="2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'Данные ОО'!$B$21:$B$26</c:f>
              <c:strCache>
                <c:ptCount val="6"/>
                <c:pt idx="0">
                  <c:v>Положение о методической работе ОО</c:v>
                </c:pt>
                <c:pt idx="1">
                  <c:v>План методической работы</c:v>
                </c:pt>
                <c:pt idx="2">
                  <c:v>Перспективный план аттестации</c:v>
                </c:pt>
                <c:pt idx="3">
                  <c:v>План работы с молодыми специалистами и  наставничеству</c:v>
                </c:pt>
                <c:pt idx="4">
                  <c:v>План повышения квалификации педработников</c:v>
                </c:pt>
                <c:pt idx="5">
                  <c:v>Наличие индивидуальных программ профессионального развития педработников</c:v>
                </c:pt>
              </c:strCache>
            </c:strRef>
          </c:cat>
          <c:val>
            <c:numRef>
              <c:f>'Данные ОО'!$AO$21:$AO$26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">
                  <c:v>90.322580645161281</c:v>
                </c:pt>
                <c:pt idx="4">
                  <c:v>100</c:v>
                </c:pt>
                <c:pt idx="5" formatCode="0">
                  <c:v>80.645161290322577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27328"/>
        <c:axId val="83829120"/>
      </c:barChart>
      <c:catAx>
        <c:axId val="8382732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800" baseline="0"/>
            </a:pPr>
            <a:endParaRPr lang="ru-RU"/>
          </a:p>
        </c:txPr>
        <c:crossAx val="83829120"/>
        <c:crosses val="autoZero"/>
        <c:auto val="1"/>
        <c:lblAlgn val="ctr"/>
        <c:lblOffset val="100"/>
        <c:noMultiLvlLbl val="0"/>
      </c:catAx>
      <c:valAx>
        <c:axId val="83829120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83827328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ru-RU" sz="2400"/>
              <a:t>Система</a:t>
            </a:r>
            <a:r>
              <a:rPr lang="ru-RU" sz="2400" baseline="0"/>
              <a:t> поддержки молодых педагогов и  наставничества (%)</a:t>
            </a:r>
            <a:endParaRPr lang="ru-RU" sz="2400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'Данные ОО'!$B$28:$B$32</c:f>
              <c:strCache>
                <c:ptCount val="5"/>
                <c:pt idx="0">
                  <c:v>Программа по осуществлению поддержки молодых педагогов и наставничества</c:v>
                </c:pt>
                <c:pt idx="1">
                  <c:v>Дорожная карта (план график) мероприятий по поддержке молодых педагогов и реализации системы наставничества. </c:v>
                </c:pt>
                <c:pt idx="2">
                  <c:v>Мониторинг адаптации молодых педагогов</c:v>
                </c:pt>
                <c:pt idx="3">
                  <c:v>Проведение конкурса для молодых педагогов</c:v>
                </c:pt>
                <c:pt idx="4">
                  <c:v>Участие молодых педагогов в деятельности улусной, республиканской ассоциации молодых педагогов</c:v>
                </c:pt>
              </c:strCache>
            </c:strRef>
          </c:cat>
          <c:val>
            <c:numRef>
              <c:f>'Данные ОО'!$AO$28:$AO$32</c:f>
              <c:numCache>
                <c:formatCode>0</c:formatCode>
                <c:ptCount val="5"/>
                <c:pt idx="0">
                  <c:v>58.064516129032263</c:v>
                </c:pt>
                <c:pt idx="1">
                  <c:v>61.29032258064516</c:v>
                </c:pt>
                <c:pt idx="2">
                  <c:v>48.387096774193552</c:v>
                </c:pt>
                <c:pt idx="3">
                  <c:v>41.935483870967744</c:v>
                </c:pt>
                <c:pt idx="4">
                  <c:v>51.612903225806448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870080"/>
        <c:axId val="83871616"/>
      </c:barChart>
      <c:catAx>
        <c:axId val="8387008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800" baseline="0"/>
            </a:pPr>
            <a:endParaRPr lang="ru-RU"/>
          </a:p>
        </c:txPr>
        <c:crossAx val="83871616"/>
        <c:crosses val="autoZero"/>
        <c:auto val="1"/>
        <c:lblAlgn val="ctr"/>
        <c:lblOffset val="100"/>
        <c:noMultiLvlLbl val="0"/>
      </c:catAx>
      <c:valAx>
        <c:axId val="83871616"/>
        <c:scaling>
          <c:orientation val="minMax"/>
          <c:max val="65"/>
          <c:min val="0"/>
        </c:scaling>
        <c:delete val="0"/>
        <c:axPos val="t"/>
        <c:majorGridlines/>
        <c:numFmt formatCode="0" sourceLinked="1"/>
        <c:majorTickMark val="out"/>
        <c:minorTickMark val="none"/>
        <c:tickLblPos val="nextTo"/>
        <c:crossAx val="83870080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400"/>
              <a:t>Развитие методических</a:t>
            </a:r>
            <a:r>
              <a:rPr lang="ru-RU" sz="2400" baseline="0"/>
              <a:t> объединений ОО (количество)</a:t>
            </a:r>
            <a:endParaRPr lang="ru-RU" sz="24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941845971445263E-2"/>
                  <c:y val="1.044487433829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307206285731855E-2"/>
                  <c:y val="4.1779497353170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92E-2"/>
                  <c:y val="2.08897486765850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'Данные ОО'!$B$34:$B$36</c:f>
              <c:strCache>
                <c:ptCount val="3"/>
                <c:pt idx="0">
                  <c:v>Программа развития и поддержки методических объединений ОО и профессиональных сообществ педагогов</c:v>
                </c:pt>
                <c:pt idx="1">
                  <c:v>Программы (проекты, дорожные карты) профессионального развития педагогов в образовательных организациях муниципалитета активность представителей школьных, городских (муниципальных) методических объединений и (или) профессиональных сообществ педагогов в пр</c:v>
                </c:pt>
                <c:pt idx="2">
                  <c:v>Мониторинг профессиональных потребностей и дефицитов педагогических работников ОО</c:v>
                </c:pt>
              </c:strCache>
            </c:strRef>
          </c:cat>
          <c:val>
            <c:numRef>
              <c:f>'Данные ОО'!$AN$34:$AN$36</c:f>
              <c:numCache>
                <c:formatCode>General</c:formatCode>
                <c:ptCount val="3"/>
                <c:pt idx="0">
                  <c:v>18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3612032"/>
        <c:axId val="83613568"/>
        <c:axId val="0"/>
      </c:bar3DChart>
      <c:catAx>
        <c:axId val="8361203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ru-RU"/>
          </a:p>
        </c:txPr>
        <c:crossAx val="83613568"/>
        <c:crosses val="autoZero"/>
        <c:auto val="1"/>
        <c:lblAlgn val="ctr"/>
        <c:lblOffset val="100"/>
        <c:noMultiLvlLbl val="0"/>
      </c:catAx>
      <c:valAx>
        <c:axId val="83613568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83612032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Распространение педагогического опыта ОО (количество)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9568503137210973"/>
          <c:y val="6.888402850414431E-2"/>
          <c:w val="0.48237362837730474"/>
          <c:h val="0.88922857118889154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3263985679987668E-2"/>
                  <c:y val="1.916173848935747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27046188224502E-2"/>
                  <c:y val="2.0903956197158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31622771293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2108184752898005E-3"/>
                  <c:y val="-7.66469539574298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5792882211714336E-3"/>
                  <c:y val="1.645980802925895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31622771293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'Данные ОО'!$B$37:$B$42</c:f>
              <c:strCache>
                <c:ptCount val="6"/>
                <c:pt idx="0">
                  <c:v>Наличие методических материалов, представленных на муниципальном, республиканском уровнях</c:v>
                </c:pt>
                <c:pt idx="1">
                  <c:v>Наличие методических рекомендаций, получивших гриф экспертного совета при МОП РС(Я)</c:v>
                </c:pt>
                <c:pt idx="2">
                  <c:v>Наличие методических материалов, прошедших рецензирование  ИРОиПК</c:v>
                </c:pt>
                <c:pt idx="3">
                  <c:v>Участие педагогов в конкурсе на присуждение премий лучшим учителям/педагогам</c:v>
                </c:pt>
                <c:pt idx="4">
                  <c:v>Результативность участия педагогов в конкурсе на присуждение премий лучшим учителям/педагогам</c:v>
                </c:pt>
                <c:pt idx="5">
                  <c:v>Активность педагогических работников в профессиональных конкурсах, грантах.</c:v>
                </c:pt>
              </c:strCache>
            </c:strRef>
          </c:cat>
          <c:val>
            <c:numRef>
              <c:f>'Данные ОО'!$AN$37:$AN$42</c:f>
              <c:numCache>
                <c:formatCode>General</c:formatCode>
                <c:ptCount val="6"/>
                <c:pt idx="0">
                  <c:v>11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3749504"/>
        <c:axId val="83751296"/>
        <c:axId val="0"/>
      </c:bar3DChart>
      <c:catAx>
        <c:axId val="8374950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ru-RU"/>
          </a:p>
        </c:txPr>
        <c:crossAx val="83751296"/>
        <c:crosses val="autoZero"/>
        <c:auto val="1"/>
        <c:lblAlgn val="ctr"/>
        <c:lblOffset val="100"/>
        <c:noMultiLvlLbl val="0"/>
      </c:catAx>
      <c:valAx>
        <c:axId val="83751296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83749504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Повышение</a:t>
            </a:r>
            <a:r>
              <a:rPr lang="ru-RU" baseline="0"/>
              <a:t> квалификации педагогов </a:t>
            </a:r>
            <a:r>
              <a:rPr lang="ru-RU"/>
              <a:t>(количество)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964911752119346E-2"/>
                  <c:y val="4.1807912394317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6657430274312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2991687246881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39889163291748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323173301743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'Данные ОО'!$B$43:$B$47</c:f>
              <c:strCache>
                <c:ptCount val="5"/>
                <c:pt idx="0">
                  <c:v>«Дорожная карта» повышения качества образования в ШНОР</c:v>
                </c:pt>
                <c:pt idx="1">
                  <c:v>Организация работы с одаренными детьми</c:v>
                </c:pt>
                <c:pt idx="2">
                  <c:v>Повышения профессиональной компетенции педагогов в области организации проектной и исследовательской деятельности обучающихся</c:v>
                </c:pt>
                <c:pt idx="3">
                  <c:v>Повышения профессиональной компетенции педагогов в области организации инклюзивных практик</c:v>
                </c:pt>
                <c:pt idx="4">
                  <c:v>Повышения профессиональной компетенции педагогов в области организации работы по цифровизации образовательного процесса</c:v>
                </c:pt>
              </c:strCache>
            </c:strRef>
          </c:cat>
          <c:val>
            <c:numRef>
              <c:f>'Данные ОО'!$AN$43:$AN$47</c:f>
              <c:numCache>
                <c:formatCode>General</c:formatCode>
                <c:ptCount val="5"/>
                <c:pt idx="0">
                  <c:v>12</c:v>
                </c:pt>
                <c:pt idx="1">
                  <c:v>23</c:v>
                </c:pt>
                <c:pt idx="2">
                  <c:v>14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3801216"/>
        <c:axId val="83802752"/>
        <c:axId val="0"/>
      </c:bar3DChart>
      <c:catAx>
        <c:axId val="8380121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ru-RU"/>
          </a:p>
        </c:txPr>
        <c:crossAx val="83802752"/>
        <c:crosses val="autoZero"/>
        <c:auto val="1"/>
        <c:lblAlgn val="ctr"/>
        <c:lblOffset val="100"/>
        <c:noMultiLvlLbl val="0"/>
      </c:catAx>
      <c:valAx>
        <c:axId val="83802752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83801216"/>
        <c:crosses val="autoZero"/>
        <c:crossBetween val="between"/>
      </c:valAx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400"/>
              <a:t>Система аналитической</a:t>
            </a:r>
            <a:r>
              <a:rPr lang="ru-RU" sz="2400" baseline="0"/>
              <a:t> деятельности (%)</a:t>
            </a:r>
            <a:endParaRPr lang="ru-RU" sz="24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'Данные ОО'!$B$49:$B$54</c:f>
              <c:strCache>
                <c:ptCount val="6"/>
                <c:pt idx="0">
                  <c:v>Аналитические справки, отчеты о результатах оценочных процедур и др.</c:v>
                </c:pt>
                <c:pt idx="1">
                  <c:v>Аналитическая справка о деятельности школьных  МО</c:v>
                </c:pt>
                <c:pt idx="2">
                  <c:v>Аналитическая справка о результатах повышения квалификации</c:v>
                </c:pt>
                <c:pt idx="3">
                  <c:v>Информационный ресурс школьных МО (стр. на сайте и др.)</c:v>
                </c:pt>
                <c:pt idx="4">
                  <c:v>Анализ прохождения аттестации педагогических работников </c:v>
                </c:pt>
                <c:pt idx="5">
                  <c:v>Отчет о методической работе за год </c:v>
                </c:pt>
              </c:strCache>
            </c:strRef>
          </c:cat>
          <c:val>
            <c:numRef>
              <c:f>'Данные ОО'!$AO$49:$AO$54</c:f>
              <c:numCache>
                <c:formatCode>0</c:formatCode>
                <c:ptCount val="6"/>
                <c:pt idx="0">
                  <c:v>83.870967741935488</c:v>
                </c:pt>
                <c:pt idx="1">
                  <c:v>77.41935483870968</c:v>
                </c:pt>
                <c:pt idx="2">
                  <c:v>61.29032258064516</c:v>
                </c:pt>
                <c:pt idx="3">
                  <c:v>51.612903225806448</c:v>
                </c:pt>
                <c:pt idx="4" formatCode="General">
                  <c:v>100</c:v>
                </c:pt>
                <c:pt idx="5">
                  <c:v>83.870967741935488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3893248"/>
        <c:axId val="83948288"/>
        <c:axId val="0"/>
      </c:bar3DChart>
      <c:catAx>
        <c:axId val="8389324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800" baseline="0"/>
            </a:pPr>
            <a:endParaRPr lang="ru-RU"/>
          </a:p>
        </c:txPr>
        <c:crossAx val="83948288"/>
        <c:crosses val="autoZero"/>
        <c:auto val="1"/>
        <c:lblAlgn val="ctr"/>
        <c:lblOffset val="100"/>
        <c:noMultiLvlLbl val="0"/>
      </c:catAx>
      <c:valAx>
        <c:axId val="83948288"/>
        <c:scaling>
          <c:orientation val="minMax"/>
        </c:scaling>
        <c:delete val="0"/>
        <c:axPos val="t"/>
        <c:majorGridlines/>
        <c:numFmt formatCode="0" sourceLinked="1"/>
        <c:majorTickMark val="out"/>
        <c:minorTickMark val="none"/>
        <c:tickLblPos val="nextTo"/>
        <c:crossAx val="83893248"/>
        <c:crosses val="autoZero"/>
        <c:crossBetween val="between"/>
      </c:valAx>
    </c:plotArea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400"/>
              <a:t>Управленческие решения по итогам аналитической деятельности ОО (%)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'Данные ОО'!$B$56:$B$58</c:f>
              <c:strCache>
                <c:ptCount val="3"/>
                <c:pt idx="0">
                  <c:v>Приказы, рекомендации, программы по результатам анализа деятельности школьных методических объединений.</c:v>
                </c:pt>
                <c:pt idx="1">
                  <c:v>Протоколы заседаний педагогических советов по результатам аналитической деятельности и др.</c:v>
                </c:pt>
                <c:pt idx="2">
                  <c:v>Включение опыта методических объединений в банк лучших практик в сфере муниципального образования</c:v>
                </c:pt>
              </c:strCache>
            </c:strRef>
          </c:cat>
          <c:val>
            <c:numRef>
              <c:f>'Данные ОО'!$AO$56:$AO$58</c:f>
              <c:numCache>
                <c:formatCode>0</c:formatCode>
                <c:ptCount val="3"/>
                <c:pt idx="0">
                  <c:v>74.193548387096769</c:v>
                </c:pt>
                <c:pt idx="1">
                  <c:v>80.645161290322577</c:v>
                </c:pt>
                <c:pt idx="2">
                  <c:v>16.129032258064516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124800"/>
        <c:axId val="84126336"/>
        <c:axId val="0"/>
      </c:bar3DChart>
      <c:catAx>
        <c:axId val="8412480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800" baseline="0"/>
            </a:pPr>
            <a:endParaRPr lang="ru-RU"/>
          </a:p>
        </c:txPr>
        <c:crossAx val="84126336"/>
        <c:crosses val="autoZero"/>
        <c:auto val="1"/>
        <c:lblAlgn val="ctr"/>
        <c:lblOffset val="100"/>
        <c:noMultiLvlLbl val="0"/>
      </c:catAx>
      <c:valAx>
        <c:axId val="84126336"/>
        <c:scaling>
          <c:orientation val="minMax"/>
          <c:max val="80"/>
        </c:scaling>
        <c:delete val="0"/>
        <c:axPos val="t"/>
        <c:majorGridlines/>
        <c:numFmt formatCode="0" sourceLinked="1"/>
        <c:majorTickMark val="out"/>
        <c:minorTickMark val="none"/>
        <c:tickLblPos val="nextTo"/>
        <c:crossAx val="84124800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4"/>
  <sheetViews>
    <sheetView topLeftCell="B1" workbookViewId="0">
      <pane xSplit="1" ySplit="1" topLeftCell="AC47" activePane="bottomRight" state="frozen"/>
      <selection activeCell="B1" sqref="B1"/>
      <selection pane="topRight" activeCell="C1" sqref="C1"/>
      <selection pane="bottomLeft" activeCell="B2" sqref="B2"/>
      <selection pane="bottomRight" activeCell="AC69" sqref="AC69"/>
    </sheetView>
  </sheetViews>
  <sheetFormatPr defaultRowHeight="12.75" x14ac:dyDescent="0.25"/>
  <cols>
    <col min="1" max="1" width="4.42578125" style="3" customWidth="1"/>
    <col min="2" max="2" width="67.85546875" style="4" customWidth="1"/>
    <col min="3" max="6" width="4.7109375" style="3" customWidth="1"/>
    <col min="7" max="9" width="2.7109375" style="3" customWidth="1"/>
    <col min="10" max="13" width="4.7109375" style="3" customWidth="1"/>
    <col min="14" max="15" width="3.7109375" style="3" customWidth="1"/>
    <col min="16" max="16" width="4.7109375" style="3" customWidth="1"/>
    <col min="17" max="17" width="3.7109375" style="3" customWidth="1"/>
    <col min="18" max="28" width="4.7109375" style="3" customWidth="1"/>
    <col min="29" max="29" width="4.85546875" style="3" customWidth="1"/>
    <col min="30" max="31" width="5.5703125" style="3" customWidth="1"/>
    <col min="32" max="36" width="4.7109375" style="3" customWidth="1"/>
    <col min="37" max="37" width="4.85546875" style="3" customWidth="1"/>
    <col min="38" max="44" width="5.5703125" style="3" customWidth="1"/>
    <col min="45" max="51" width="6.7109375" style="3" customWidth="1"/>
    <col min="52" max="16384" width="9.140625" style="3"/>
  </cols>
  <sheetData>
    <row r="1" spans="2:41" ht="12.75" customHeight="1" x14ac:dyDescent="0.25">
      <c r="C1" s="3" t="s">
        <v>63</v>
      </c>
      <c r="D1" s="3" t="s">
        <v>81</v>
      </c>
      <c r="E1" s="3" t="s">
        <v>70</v>
      </c>
      <c r="F1" s="3" t="s">
        <v>80</v>
      </c>
      <c r="G1" s="3" t="s">
        <v>77</v>
      </c>
      <c r="H1" s="3" t="s">
        <v>60</v>
      </c>
      <c r="I1" s="3" t="s">
        <v>62</v>
      </c>
      <c r="J1" s="3" t="s">
        <v>72</v>
      </c>
      <c r="K1" s="3" t="s">
        <v>67</v>
      </c>
      <c r="L1" s="3" t="s">
        <v>46</v>
      </c>
      <c r="M1" s="3" t="s">
        <v>68</v>
      </c>
      <c r="N1" s="3" t="s">
        <v>57</v>
      </c>
      <c r="O1" s="3" t="s">
        <v>78</v>
      </c>
      <c r="P1" s="3" t="s">
        <v>58</v>
      </c>
      <c r="Q1" s="3" t="s">
        <v>79</v>
      </c>
      <c r="R1" s="3" t="s">
        <v>59</v>
      </c>
      <c r="S1" s="3" t="s">
        <v>69</v>
      </c>
      <c r="T1" s="3" t="s">
        <v>73</v>
      </c>
      <c r="U1" s="3" t="s">
        <v>65</v>
      </c>
      <c r="V1" s="3" t="s">
        <v>71</v>
      </c>
      <c r="W1" s="3" t="s">
        <v>61</v>
      </c>
      <c r="X1" s="3" t="s">
        <v>76</v>
      </c>
      <c r="Y1" s="3" t="s">
        <v>74</v>
      </c>
      <c r="Z1" s="3" t="s">
        <v>75</v>
      </c>
      <c r="AA1" s="3" t="s">
        <v>64</v>
      </c>
      <c r="AB1" s="3" t="s">
        <v>66</v>
      </c>
      <c r="AC1" s="6" t="s">
        <v>47</v>
      </c>
      <c r="AD1" s="11" t="s">
        <v>48</v>
      </c>
      <c r="AF1" s="3" t="s">
        <v>55</v>
      </c>
      <c r="AG1" s="3" t="s">
        <v>53</v>
      </c>
      <c r="AH1" s="3" t="s">
        <v>54</v>
      </c>
      <c r="AI1" s="3" t="s">
        <v>52</v>
      </c>
      <c r="AJ1" s="3" t="s">
        <v>56</v>
      </c>
      <c r="AK1" s="6" t="s">
        <v>47</v>
      </c>
      <c r="AL1" s="11" t="s">
        <v>48</v>
      </c>
      <c r="AN1" s="14" t="s">
        <v>82</v>
      </c>
      <c r="AO1" s="14"/>
    </row>
    <row r="2" spans="2:41" ht="12.75" customHeight="1" x14ac:dyDescent="0.25">
      <c r="B2" s="8" t="s">
        <v>12</v>
      </c>
      <c r="N2" s="1"/>
      <c r="P2" s="1"/>
      <c r="AC2" s="6">
        <f>SUM(C2:AB2)</f>
        <v>0</v>
      </c>
      <c r="AD2" s="11"/>
      <c r="AK2" s="6">
        <f>SUM(K2:AJ2)</f>
        <v>0</v>
      </c>
      <c r="AL2" s="11"/>
      <c r="AN2" s="3" t="s">
        <v>102</v>
      </c>
      <c r="AO2" s="3" t="s">
        <v>48</v>
      </c>
    </row>
    <row r="3" spans="2:41" ht="12.75" hidden="1" customHeight="1" x14ac:dyDescent="0.25">
      <c r="B3" s="2" t="s">
        <v>44</v>
      </c>
      <c r="N3" s="1"/>
      <c r="P3" s="1"/>
      <c r="AC3" s="6">
        <f t="shared" ref="AC3:AC72" si="0">SUM(C3:AB3)</f>
        <v>0</v>
      </c>
      <c r="AD3" s="11"/>
      <c r="AK3" s="6">
        <f t="shared" ref="AK3:AK4" si="1">SUM(K3:AJ3)</f>
        <v>0</v>
      </c>
      <c r="AL3" s="11"/>
    </row>
    <row r="4" spans="2:41" ht="12.75" hidden="1" customHeight="1" x14ac:dyDescent="0.25">
      <c r="B4" s="12" t="s">
        <v>13</v>
      </c>
      <c r="C4" s="1">
        <f t="shared" ref="C4:AB4" si="2">SUM(C5:C7)</f>
        <v>0</v>
      </c>
      <c r="D4" s="1">
        <f t="shared" si="2"/>
        <v>0</v>
      </c>
      <c r="E4" s="1">
        <f t="shared" si="2"/>
        <v>0</v>
      </c>
      <c r="F4" s="1">
        <f t="shared" si="2"/>
        <v>0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  <c r="M4" s="1">
        <f t="shared" si="2"/>
        <v>0</v>
      </c>
      <c r="N4" s="1">
        <f t="shared" si="2"/>
        <v>50</v>
      </c>
      <c r="O4" s="1">
        <f t="shared" si="2"/>
        <v>0</v>
      </c>
      <c r="P4" s="1">
        <f t="shared" si="2"/>
        <v>0</v>
      </c>
      <c r="Q4" s="1">
        <f t="shared" si="2"/>
        <v>0</v>
      </c>
      <c r="R4" s="1">
        <f t="shared" si="2"/>
        <v>0</v>
      </c>
      <c r="S4" s="1">
        <f t="shared" si="2"/>
        <v>0</v>
      </c>
      <c r="T4" s="1">
        <f t="shared" si="2"/>
        <v>0</v>
      </c>
      <c r="U4" s="1">
        <f t="shared" si="2"/>
        <v>0</v>
      </c>
      <c r="V4" s="1">
        <f t="shared" si="2"/>
        <v>0</v>
      </c>
      <c r="W4" s="1">
        <f t="shared" si="2"/>
        <v>0</v>
      </c>
      <c r="X4" s="1">
        <f t="shared" si="2"/>
        <v>0</v>
      </c>
      <c r="Y4" s="1">
        <f t="shared" si="2"/>
        <v>0</v>
      </c>
      <c r="Z4" s="1">
        <f t="shared" si="2"/>
        <v>0</v>
      </c>
      <c r="AA4" s="1">
        <f t="shared" si="2"/>
        <v>0</v>
      </c>
      <c r="AB4" s="1">
        <f t="shared" si="2"/>
        <v>0</v>
      </c>
      <c r="AC4" s="6">
        <f t="shared" si="0"/>
        <v>50</v>
      </c>
      <c r="AD4" s="11"/>
      <c r="AF4" s="1">
        <f>SUM(AF5:AF7)</f>
        <v>0</v>
      </c>
      <c r="AG4" s="1">
        <f>SUM(AG5:AG7)</f>
        <v>0</v>
      </c>
      <c r="AH4" s="1">
        <f>SUM(AH5:AH7)</f>
        <v>0</v>
      </c>
      <c r="AI4" s="1">
        <f>SUM(AI5:AI7)</f>
        <v>0</v>
      </c>
      <c r="AJ4" s="1">
        <f>SUM(AJ5:AJ7)</f>
        <v>0</v>
      </c>
      <c r="AK4" s="6">
        <f t="shared" si="1"/>
        <v>100</v>
      </c>
      <c r="AL4" s="11"/>
    </row>
    <row r="5" spans="2:41" ht="12.75" hidden="1" customHeight="1" x14ac:dyDescent="0.25">
      <c r="B5" s="2" t="s">
        <v>49</v>
      </c>
      <c r="N5" s="1">
        <v>4</v>
      </c>
      <c r="P5" s="1"/>
      <c r="AC5" s="6"/>
      <c r="AD5" s="11"/>
      <c r="AK5" s="6"/>
      <c r="AL5" s="11"/>
    </row>
    <row r="6" spans="2:41" ht="12.75" hidden="1" customHeight="1" x14ac:dyDescent="0.25">
      <c r="B6" s="2" t="s">
        <v>50</v>
      </c>
      <c r="N6" s="1">
        <v>29</v>
      </c>
      <c r="P6" s="1"/>
      <c r="AC6" s="6"/>
      <c r="AD6" s="11"/>
      <c r="AK6" s="6"/>
      <c r="AL6" s="11"/>
    </row>
    <row r="7" spans="2:41" ht="12.75" hidden="1" customHeight="1" x14ac:dyDescent="0.25">
      <c r="B7" s="2" t="s">
        <v>51</v>
      </c>
      <c r="N7" s="1">
        <v>17</v>
      </c>
      <c r="P7" s="1"/>
      <c r="AC7" s="6"/>
      <c r="AD7" s="11"/>
      <c r="AK7" s="6"/>
      <c r="AL7" s="11"/>
    </row>
    <row r="8" spans="2:41" ht="12.75" hidden="1" customHeight="1" x14ac:dyDescent="0.25">
      <c r="B8" s="12" t="s">
        <v>14</v>
      </c>
      <c r="N8" s="1">
        <f>SUM(N9:N11)</f>
        <v>57.42</v>
      </c>
      <c r="P8" s="1"/>
      <c r="AC8" s="6">
        <f t="shared" si="0"/>
        <v>57.42</v>
      </c>
      <c r="AD8" s="11"/>
      <c r="AK8" s="6">
        <f t="shared" ref="AK8" si="3">SUM(K8:AJ8)</f>
        <v>114.84</v>
      </c>
      <c r="AL8" s="11"/>
    </row>
    <row r="9" spans="2:41" ht="12.75" hidden="1" customHeight="1" x14ac:dyDescent="0.25">
      <c r="B9" s="2" t="s">
        <v>49</v>
      </c>
      <c r="N9" s="1">
        <v>4</v>
      </c>
      <c r="P9" s="1"/>
      <c r="AC9" s="6"/>
      <c r="AD9" s="11"/>
      <c r="AK9" s="6"/>
      <c r="AL9" s="11"/>
    </row>
    <row r="10" spans="2:41" ht="12.75" hidden="1" customHeight="1" x14ac:dyDescent="0.25">
      <c r="B10" s="2" t="s">
        <v>50</v>
      </c>
      <c r="N10" s="1">
        <v>35.42</v>
      </c>
      <c r="P10" s="1"/>
      <c r="AC10" s="6"/>
      <c r="AD10" s="11"/>
      <c r="AK10" s="6"/>
      <c r="AL10" s="11"/>
    </row>
    <row r="11" spans="2:41" ht="12.75" hidden="1" customHeight="1" x14ac:dyDescent="0.25">
      <c r="B11" s="2" t="s">
        <v>51</v>
      </c>
      <c r="N11" s="1">
        <v>18</v>
      </c>
      <c r="P11" s="1"/>
      <c r="AC11" s="6"/>
      <c r="AD11" s="11"/>
      <c r="AK11" s="6"/>
      <c r="AL11" s="11"/>
    </row>
    <row r="12" spans="2:41" ht="12.75" hidden="1" customHeight="1" x14ac:dyDescent="0.25">
      <c r="B12" s="12" t="s">
        <v>48</v>
      </c>
      <c r="C12" s="1" t="e">
        <f t="shared" ref="C12:AB12" si="4">C4/C8*100</f>
        <v>#DIV/0!</v>
      </c>
      <c r="D12" s="1" t="e">
        <f t="shared" si="4"/>
        <v>#DIV/0!</v>
      </c>
      <c r="E12" s="1" t="e">
        <f t="shared" si="4"/>
        <v>#DIV/0!</v>
      </c>
      <c r="F12" s="1" t="e">
        <f t="shared" si="4"/>
        <v>#DIV/0!</v>
      </c>
      <c r="G12" s="1" t="e">
        <f t="shared" si="4"/>
        <v>#DIV/0!</v>
      </c>
      <c r="H12" s="1" t="e">
        <f t="shared" si="4"/>
        <v>#DIV/0!</v>
      </c>
      <c r="I12" s="1" t="e">
        <f t="shared" si="4"/>
        <v>#DIV/0!</v>
      </c>
      <c r="J12" s="1" t="e">
        <f t="shared" si="4"/>
        <v>#DIV/0!</v>
      </c>
      <c r="K12" s="1" t="e">
        <f t="shared" si="4"/>
        <v>#DIV/0!</v>
      </c>
      <c r="L12" s="1" t="e">
        <f t="shared" si="4"/>
        <v>#DIV/0!</v>
      </c>
      <c r="M12" s="1" t="e">
        <f t="shared" si="4"/>
        <v>#DIV/0!</v>
      </c>
      <c r="N12" s="1">
        <f t="shared" si="4"/>
        <v>87.07767328456984</v>
      </c>
      <c r="O12" s="1" t="e">
        <f t="shared" si="4"/>
        <v>#DIV/0!</v>
      </c>
      <c r="P12" s="1" t="e">
        <f t="shared" si="4"/>
        <v>#DIV/0!</v>
      </c>
      <c r="Q12" s="1" t="e">
        <f t="shared" si="4"/>
        <v>#DIV/0!</v>
      </c>
      <c r="R12" s="1" t="e">
        <f t="shared" si="4"/>
        <v>#DIV/0!</v>
      </c>
      <c r="S12" s="1" t="e">
        <f t="shared" si="4"/>
        <v>#DIV/0!</v>
      </c>
      <c r="T12" s="1" t="e">
        <f t="shared" si="4"/>
        <v>#DIV/0!</v>
      </c>
      <c r="U12" s="1" t="e">
        <f t="shared" si="4"/>
        <v>#DIV/0!</v>
      </c>
      <c r="V12" s="1" t="e">
        <f t="shared" si="4"/>
        <v>#DIV/0!</v>
      </c>
      <c r="W12" s="1" t="e">
        <f t="shared" si="4"/>
        <v>#DIV/0!</v>
      </c>
      <c r="X12" s="1" t="e">
        <f t="shared" si="4"/>
        <v>#DIV/0!</v>
      </c>
      <c r="Y12" s="1" t="e">
        <f t="shared" si="4"/>
        <v>#DIV/0!</v>
      </c>
      <c r="Z12" s="1" t="e">
        <f t="shared" si="4"/>
        <v>#DIV/0!</v>
      </c>
      <c r="AA12" s="1" t="e">
        <f t="shared" si="4"/>
        <v>#DIV/0!</v>
      </c>
      <c r="AB12" s="1" t="e">
        <f t="shared" si="4"/>
        <v>#DIV/0!</v>
      </c>
      <c r="AC12" s="6" t="e">
        <f t="shared" si="0"/>
        <v>#DIV/0!</v>
      </c>
      <c r="AD12" s="11"/>
      <c r="AF12" s="1" t="e">
        <f>AF4/AF8*100</f>
        <v>#DIV/0!</v>
      </c>
      <c r="AG12" s="1" t="e">
        <f>AG4/AG8*100</f>
        <v>#DIV/0!</v>
      </c>
      <c r="AH12" s="1" t="e">
        <f>AH4/AH8*100</f>
        <v>#DIV/0!</v>
      </c>
      <c r="AI12" s="1" t="e">
        <f>AI4/AI8*100</f>
        <v>#DIV/0!</v>
      </c>
      <c r="AJ12" s="1" t="e">
        <f>AJ4/AJ8*100</f>
        <v>#DIV/0!</v>
      </c>
      <c r="AK12" s="6" t="e">
        <f t="shared" ref="AK12:AK19" si="5">SUM(K12:AJ12)</f>
        <v>#DIV/0!</v>
      </c>
      <c r="AL12" s="11"/>
    </row>
    <row r="13" spans="2:41" ht="12.75" hidden="1" customHeight="1" x14ac:dyDescent="0.25">
      <c r="B13" s="2" t="s">
        <v>15</v>
      </c>
      <c r="C13" s="1">
        <f t="shared" ref="C13:AB13" si="6">SUM(C14:C17)</f>
        <v>0</v>
      </c>
      <c r="D13" s="1">
        <f t="shared" si="6"/>
        <v>0</v>
      </c>
      <c r="E13" s="1">
        <f t="shared" si="6"/>
        <v>0</v>
      </c>
      <c r="F13" s="1">
        <f t="shared" si="6"/>
        <v>0</v>
      </c>
      <c r="G13" s="1">
        <f t="shared" si="6"/>
        <v>0</v>
      </c>
      <c r="H13" s="1">
        <f t="shared" si="6"/>
        <v>0</v>
      </c>
      <c r="I13" s="1">
        <f t="shared" si="6"/>
        <v>0</v>
      </c>
      <c r="J13" s="1">
        <f t="shared" si="6"/>
        <v>0</v>
      </c>
      <c r="K13" s="1">
        <f t="shared" si="6"/>
        <v>0</v>
      </c>
      <c r="L13" s="1">
        <f t="shared" si="6"/>
        <v>0</v>
      </c>
      <c r="M13" s="1">
        <f t="shared" si="6"/>
        <v>0</v>
      </c>
      <c r="N13" s="1">
        <f t="shared" si="6"/>
        <v>29</v>
      </c>
      <c r="O13" s="1">
        <f t="shared" si="6"/>
        <v>0</v>
      </c>
      <c r="P13" s="1">
        <f t="shared" si="6"/>
        <v>0</v>
      </c>
      <c r="Q13" s="1">
        <f t="shared" si="6"/>
        <v>0</v>
      </c>
      <c r="R13" s="1">
        <f t="shared" si="6"/>
        <v>0</v>
      </c>
      <c r="S13" s="1">
        <f t="shared" si="6"/>
        <v>0</v>
      </c>
      <c r="T13" s="1">
        <f t="shared" si="6"/>
        <v>0</v>
      </c>
      <c r="U13" s="1">
        <f t="shared" si="6"/>
        <v>0</v>
      </c>
      <c r="V13" s="1">
        <f t="shared" si="6"/>
        <v>0</v>
      </c>
      <c r="W13" s="1">
        <f t="shared" si="6"/>
        <v>0</v>
      </c>
      <c r="X13" s="1">
        <f t="shared" si="6"/>
        <v>0</v>
      </c>
      <c r="Y13" s="1">
        <f t="shared" si="6"/>
        <v>0</v>
      </c>
      <c r="Z13" s="1">
        <f t="shared" si="6"/>
        <v>0</v>
      </c>
      <c r="AA13" s="1">
        <f t="shared" si="6"/>
        <v>0</v>
      </c>
      <c r="AB13" s="1">
        <f t="shared" si="6"/>
        <v>0</v>
      </c>
      <c r="AC13" s="6">
        <f t="shared" si="0"/>
        <v>29</v>
      </c>
      <c r="AD13" s="11"/>
      <c r="AF13" s="1">
        <f>SUM(AF14:AF17)</f>
        <v>0</v>
      </c>
      <c r="AG13" s="1">
        <f>SUM(AG14:AG17)</f>
        <v>0</v>
      </c>
      <c r="AH13" s="1">
        <f>SUM(AH14:AH17)</f>
        <v>0</v>
      </c>
      <c r="AI13" s="1">
        <f>SUM(AI14:AI17)</f>
        <v>0</v>
      </c>
      <c r="AJ13" s="1">
        <f>SUM(AJ14:AJ17)</f>
        <v>0</v>
      </c>
      <c r="AK13" s="6">
        <f t="shared" si="5"/>
        <v>58</v>
      </c>
      <c r="AL13" s="11"/>
    </row>
    <row r="14" spans="2:41" ht="12.75" hidden="1" customHeight="1" x14ac:dyDescent="0.25">
      <c r="B14" s="12" t="s">
        <v>16</v>
      </c>
      <c r="N14" s="1">
        <v>12</v>
      </c>
      <c r="P14" s="1"/>
      <c r="AC14" s="6">
        <f t="shared" si="0"/>
        <v>12</v>
      </c>
      <c r="AD14" s="11"/>
      <c r="AK14" s="6">
        <f t="shared" si="5"/>
        <v>24</v>
      </c>
      <c r="AL14" s="11"/>
    </row>
    <row r="15" spans="2:41" ht="12.75" hidden="1" customHeight="1" x14ac:dyDescent="0.25">
      <c r="B15" s="12" t="s">
        <v>17</v>
      </c>
      <c r="N15" s="1">
        <v>5</v>
      </c>
      <c r="P15" s="1"/>
      <c r="AC15" s="6">
        <f t="shared" si="0"/>
        <v>5</v>
      </c>
      <c r="AD15" s="11"/>
      <c r="AK15" s="6">
        <f t="shared" si="5"/>
        <v>10</v>
      </c>
      <c r="AL15" s="11"/>
    </row>
    <row r="16" spans="2:41" ht="12.75" hidden="1" customHeight="1" x14ac:dyDescent="0.25">
      <c r="B16" s="12" t="s">
        <v>18</v>
      </c>
      <c r="N16" s="1">
        <v>7</v>
      </c>
      <c r="P16" s="1"/>
      <c r="AC16" s="6">
        <f t="shared" si="0"/>
        <v>7</v>
      </c>
      <c r="AD16" s="11"/>
      <c r="AK16" s="6">
        <f t="shared" si="5"/>
        <v>14</v>
      </c>
      <c r="AL16" s="11"/>
    </row>
    <row r="17" spans="1:41" ht="12.75" hidden="1" customHeight="1" x14ac:dyDescent="0.25">
      <c r="B17" s="12" t="s">
        <v>19</v>
      </c>
      <c r="N17" s="1">
        <v>5</v>
      </c>
      <c r="P17" s="1"/>
      <c r="AC17" s="6">
        <f t="shared" si="0"/>
        <v>5</v>
      </c>
      <c r="AD17" s="11"/>
      <c r="AK17" s="6">
        <f t="shared" si="5"/>
        <v>10</v>
      </c>
      <c r="AL17" s="11"/>
    </row>
    <row r="18" spans="1:41" ht="12.75" hidden="1" customHeight="1" x14ac:dyDescent="0.25">
      <c r="B18" s="2" t="s">
        <v>20</v>
      </c>
      <c r="N18" s="1"/>
      <c r="P18" s="1"/>
      <c r="AC18" s="6">
        <f t="shared" si="0"/>
        <v>0</v>
      </c>
      <c r="AD18" s="11"/>
      <c r="AK18" s="6">
        <f t="shared" si="5"/>
        <v>0</v>
      </c>
      <c r="AL18" s="11"/>
    </row>
    <row r="19" spans="1:41" ht="12.75" hidden="1" customHeight="1" x14ac:dyDescent="0.25">
      <c r="B19" s="2" t="s">
        <v>21</v>
      </c>
      <c r="N19" s="1">
        <v>1</v>
      </c>
      <c r="P19" s="1"/>
      <c r="AC19" s="6">
        <f t="shared" si="0"/>
        <v>1</v>
      </c>
      <c r="AD19" s="11"/>
      <c r="AK19" s="6">
        <f t="shared" si="5"/>
        <v>2</v>
      </c>
      <c r="AL19" s="11"/>
    </row>
    <row r="20" spans="1:41" ht="28.5" customHeight="1" x14ac:dyDescent="0.25">
      <c r="A20" s="3">
        <v>1</v>
      </c>
      <c r="B20" s="5" t="s">
        <v>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/>
      <c r="O20" s="10"/>
      <c r="P20" s="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x14ac:dyDescent="0.25">
      <c r="B21" s="2" t="s">
        <v>22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1">
        <v>1</v>
      </c>
      <c r="O21" s="3">
        <v>1</v>
      </c>
      <c r="P21" s="1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6">
        <f t="shared" si="0"/>
        <v>26</v>
      </c>
      <c r="AD21" s="11">
        <f t="shared" ref="AD21:AD73" si="7">AC21/26*100</f>
        <v>100</v>
      </c>
      <c r="AF21" s="3">
        <v>1</v>
      </c>
      <c r="AG21" s="3">
        <v>1</v>
      </c>
      <c r="AH21" s="3">
        <v>1</v>
      </c>
      <c r="AI21" s="3">
        <v>1</v>
      </c>
      <c r="AJ21" s="3">
        <v>1</v>
      </c>
      <c r="AK21" s="6">
        <f>SUM(AF21:AJ21)</f>
        <v>5</v>
      </c>
      <c r="AL21" s="11">
        <f>AK21/5*100</f>
        <v>100</v>
      </c>
      <c r="AN21" s="3">
        <f>AC21+AK21</f>
        <v>31</v>
      </c>
      <c r="AO21" s="3">
        <f>AN21/31*100</f>
        <v>100</v>
      </c>
    </row>
    <row r="22" spans="1:41" x14ac:dyDescent="0.25">
      <c r="B22" s="2" t="s">
        <v>23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1">
        <v>1</v>
      </c>
      <c r="O22" s="3">
        <v>1</v>
      </c>
      <c r="P22" s="1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6">
        <f t="shared" si="0"/>
        <v>26</v>
      </c>
      <c r="AD22" s="11">
        <f t="shared" si="7"/>
        <v>100</v>
      </c>
      <c r="AF22" s="3">
        <v>1</v>
      </c>
      <c r="AG22" s="3">
        <v>1</v>
      </c>
      <c r="AH22" s="3">
        <v>1</v>
      </c>
      <c r="AI22" s="3">
        <v>1</v>
      </c>
      <c r="AJ22" s="3">
        <v>1</v>
      </c>
      <c r="AK22" s="6">
        <f t="shared" ref="AK22:AK73" si="8">SUM(AF22:AJ22)</f>
        <v>5</v>
      </c>
      <c r="AL22" s="11">
        <f t="shared" ref="AL22:AL73" si="9">AK22/5*100</f>
        <v>100</v>
      </c>
      <c r="AN22" s="3">
        <f t="shared" ref="AN22:AN73" si="10">AC22+AK22</f>
        <v>31</v>
      </c>
      <c r="AO22" s="3">
        <f t="shared" ref="AO22:AO73" si="11">AN22/31*100</f>
        <v>100</v>
      </c>
    </row>
    <row r="23" spans="1:41" x14ac:dyDescent="0.25">
      <c r="B23" s="2" t="s">
        <v>24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1">
        <v>1</v>
      </c>
      <c r="O23" s="3">
        <v>1</v>
      </c>
      <c r="P23" s="1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6">
        <f t="shared" si="0"/>
        <v>26</v>
      </c>
      <c r="AD23" s="11">
        <f t="shared" si="7"/>
        <v>100</v>
      </c>
      <c r="AF23" s="3">
        <v>1</v>
      </c>
      <c r="AG23" s="3">
        <v>1</v>
      </c>
      <c r="AH23" s="3">
        <v>1</v>
      </c>
      <c r="AI23" s="3">
        <v>1</v>
      </c>
      <c r="AJ23" s="3">
        <v>1</v>
      </c>
      <c r="AK23" s="6">
        <f t="shared" si="8"/>
        <v>5</v>
      </c>
      <c r="AL23" s="11">
        <f t="shared" si="9"/>
        <v>100</v>
      </c>
      <c r="AN23" s="3">
        <f t="shared" si="10"/>
        <v>31</v>
      </c>
      <c r="AO23" s="3">
        <f t="shared" si="11"/>
        <v>100</v>
      </c>
    </row>
    <row r="24" spans="1:41" x14ac:dyDescent="0.25">
      <c r="B24" s="2" t="s">
        <v>25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1">
        <v>1</v>
      </c>
      <c r="O24" s="3">
        <v>1</v>
      </c>
      <c r="P24" s="1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AA24" s="3">
        <v>1</v>
      </c>
      <c r="AB24" s="3">
        <v>1</v>
      </c>
      <c r="AC24" s="6">
        <f t="shared" si="0"/>
        <v>25</v>
      </c>
      <c r="AD24" s="11">
        <f t="shared" si="7"/>
        <v>96.15384615384616</v>
      </c>
      <c r="AF24" s="3">
        <v>1</v>
      </c>
      <c r="AG24" s="3">
        <v>1</v>
      </c>
      <c r="AH24" s="3">
        <v>1</v>
      </c>
      <c r="AK24" s="6">
        <f t="shared" si="8"/>
        <v>3</v>
      </c>
      <c r="AL24" s="11">
        <f t="shared" si="9"/>
        <v>60</v>
      </c>
      <c r="AN24" s="3">
        <f t="shared" si="10"/>
        <v>28</v>
      </c>
      <c r="AO24" s="13">
        <f t="shared" si="11"/>
        <v>90.322580645161281</v>
      </c>
    </row>
    <row r="25" spans="1:41" x14ac:dyDescent="0.25">
      <c r="B25" s="2" t="s">
        <v>26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1">
        <v>1</v>
      </c>
      <c r="O25" s="3">
        <v>1</v>
      </c>
      <c r="P25" s="1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6">
        <f t="shared" si="0"/>
        <v>26</v>
      </c>
      <c r="AD25" s="11">
        <f t="shared" si="7"/>
        <v>100</v>
      </c>
      <c r="AF25" s="3">
        <v>1</v>
      </c>
      <c r="AG25" s="3">
        <v>1</v>
      </c>
      <c r="AH25" s="3">
        <v>1</v>
      </c>
      <c r="AI25" s="3">
        <v>1</v>
      </c>
      <c r="AJ25" s="3">
        <v>1</v>
      </c>
      <c r="AK25" s="6">
        <f t="shared" si="8"/>
        <v>5</v>
      </c>
      <c r="AL25" s="11">
        <f t="shared" si="9"/>
        <v>100</v>
      </c>
      <c r="AN25" s="3">
        <f t="shared" si="10"/>
        <v>31</v>
      </c>
      <c r="AO25" s="3">
        <f t="shared" si="11"/>
        <v>100</v>
      </c>
    </row>
    <row r="26" spans="1:41" ht="12.75" customHeight="1" x14ac:dyDescent="0.25">
      <c r="B26" s="2" t="s">
        <v>27</v>
      </c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K26" s="3">
        <v>1</v>
      </c>
      <c r="L26" s="3">
        <v>1</v>
      </c>
      <c r="M26" s="3">
        <v>1</v>
      </c>
      <c r="N26" s="1">
        <v>1</v>
      </c>
      <c r="O26" s="3">
        <v>1</v>
      </c>
      <c r="P26" s="1">
        <v>1</v>
      </c>
      <c r="Q26" s="3">
        <v>1</v>
      </c>
      <c r="R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6">
        <f t="shared" si="0"/>
        <v>24</v>
      </c>
      <c r="AD26" s="11">
        <f t="shared" si="7"/>
        <v>92.307692307692307</v>
      </c>
      <c r="AJ26" s="3">
        <v>1</v>
      </c>
      <c r="AK26" s="6">
        <f t="shared" si="8"/>
        <v>1</v>
      </c>
      <c r="AL26" s="11">
        <f t="shared" si="9"/>
        <v>20</v>
      </c>
      <c r="AN26" s="3">
        <f t="shared" si="10"/>
        <v>25</v>
      </c>
      <c r="AO26" s="13">
        <f t="shared" si="11"/>
        <v>80.645161290322577</v>
      </c>
    </row>
    <row r="27" spans="1:41" ht="12.75" customHeight="1" x14ac:dyDescent="0.25">
      <c r="A27" s="3">
        <v>2</v>
      </c>
      <c r="B27" s="5" t="s">
        <v>45</v>
      </c>
      <c r="C27" s="10"/>
      <c r="D27" s="10"/>
      <c r="E27" s="10"/>
      <c r="F27" s="10"/>
      <c r="G27" s="10"/>
      <c r="I27" s="10"/>
      <c r="K27" s="10"/>
      <c r="M27" s="10"/>
      <c r="N27" s="1"/>
      <c r="O27" s="10"/>
      <c r="P27" s="1"/>
      <c r="Q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2.75" customHeight="1" x14ac:dyDescent="0.25">
      <c r="B28" s="2" t="s">
        <v>28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K28" s="3">
        <v>1</v>
      </c>
      <c r="L28" s="3">
        <v>1</v>
      </c>
      <c r="M28" s="3">
        <v>1</v>
      </c>
      <c r="N28" s="1">
        <v>1</v>
      </c>
      <c r="O28" s="3">
        <v>1</v>
      </c>
      <c r="P28" s="1"/>
      <c r="Q28" s="3">
        <v>1</v>
      </c>
      <c r="R28" s="3">
        <v>1</v>
      </c>
      <c r="U28" s="3">
        <v>1</v>
      </c>
      <c r="X28" s="3">
        <v>1</v>
      </c>
      <c r="Y28" s="3">
        <v>1</v>
      </c>
      <c r="AC28" s="6">
        <f t="shared" si="0"/>
        <v>17</v>
      </c>
      <c r="AD28" s="11">
        <f t="shared" si="7"/>
        <v>65.384615384615387</v>
      </c>
      <c r="AF28" s="3">
        <v>1</v>
      </c>
      <c r="AK28" s="6">
        <f t="shared" si="8"/>
        <v>1</v>
      </c>
      <c r="AL28" s="11">
        <f t="shared" si="9"/>
        <v>20</v>
      </c>
      <c r="AN28" s="3">
        <f t="shared" si="10"/>
        <v>18</v>
      </c>
      <c r="AO28" s="13">
        <f t="shared" si="11"/>
        <v>58.064516129032263</v>
      </c>
    </row>
    <row r="29" spans="1:41" ht="12.75" customHeight="1" x14ac:dyDescent="0.25">
      <c r="B29" s="2" t="s">
        <v>29</v>
      </c>
      <c r="C29" s="3">
        <v>1</v>
      </c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1">
        <v>1</v>
      </c>
      <c r="O29" s="3">
        <v>1</v>
      </c>
      <c r="P29" s="1"/>
      <c r="Q29" s="3">
        <v>1</v>
      </c>
      <c r="R29" s="3">
        <v>1</v>
      </c>
      <c r="S29" s="3">
        <v>1</v>
      </c>
      <c r="U29" s="3">
        <v>1</v>
      </c>
      <c r="Y29" s="3">
        <v>1</v>
      </c>
      <c r="AC29" s="6">
        <f t="shared" si="0"/>
        <v>18</v>
      </c>
      <c r="AD29" s="11">
        <f t="shared" si="7"/>
        <v>69.230769230769226</v>
      </c>
      <c r="AF29" s="3">
        <v>1</v>
      </c>
      <c r="AK29" s="6">
        <f t="shared" si="8"/>
        <v>1</v>
      </c>
      <c r="AL29" s="11">
        <f t="shared" si="9"/>
        <v>20</v>
      </c>
      <c r="AN29" s="3">
        <f t="shared" si="10"/>
        <v>19</v>
      </c>
      <c r="AO29" s="13">
        <f t="shared" si="11"/>
        <v>61.29032258064516</v>
      </c>
    </row>
    <row r="30" spans="1:41" ht="12.75" customHeight="1" x14ac:dyDescent="0.25">
      <c r="B30" s="2" t="s">
        <v>1</v>
      </c>
      <c r="C30" s="3">
        <v>1</v>
      </c>
      <c r="D30" s="3">
        <v>1</v>
      </c>
      <c r="E30" s="3">
        <v>1</v>
      </c>
      <c r="F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1"/>
      <c r="P30" s="1"/>
      <c r="R30" s="3">
        <v>1</v>
      </c>
      <c r="S30" s="3">
        <v>1</v>
      </c>
      <c r="U30" s="3">
        <v>1</v>
      </c>
      <c r="V30" s="3">
        <v>1</v>
      </c>
      <c r="Y30" s="3">
        <v>1</v>
      </c>
      <c r="AC30" s="6">
        <f t="shared" si="0"/>
        <v>14</v>
      </c>
      <c r="AD30" s="11">
        <f t="shared" si="7"/>
        <v>53.846153846153847</v>
      </c>
      <c r="AF30" s="3">
        <v>1</v>
      </c>
      <c r="AK30" s="6">
        <f t="shared" si="8"/>
        <v>1</v>
      </c>
      <c r="AL30" s="11">
        <f t="shared" si="9"/>
        <v>20</v>
      </c>
      <c r="AN30" s="3">
        <f t="shared" si="10"/>
        <v>15</v>
      </c>
      <c r="AO30" s="13">
        <f t="shared" si="11"/>
        <v>48.387096774193552</v>
      </c>
    </row>
    <row r="31" spans="1:41" ht="12.75" customHeight="1" x14ac:dyDescent="0.25">
      <c r="B31" s="2" t="s">
        <v>30</v>
      </c>
      <c r="C31" s="3">
        <v>1</v>
      </c>
      <c r="D31" s="3">
        <v>1</v>
      </c>
      <c r="E31" s="3">
        <v>1</v>
      </c>
      <c r="G31" s="3">
        <v>1</v>
      </c>
      <c r="I31" s="3">
        <v>1</v>
      </c>
      <c r="K31" s="3">
        <v>1</v>
      </c>
      <c r="L31" s="3">
        <v>1</v>
      </c>
      <c r="M31" s="3">
        <v>1</v>
      </c>
      <c r="N31" s="1"/>
      <c r="O31" s="3">
        <v>1</v>
      </c>
      <c r="P31" s="1">
        <v>1</v>
      </c>
      <c r="S31" s="3">
        <v>1</v>
      </c>
      <c r="V31" s="3">
        <v>1</v>
      </c>
      <c r="Y31" s="3">
        <v>1</v>
      </c>
      <c r="AC31" s="6">
        <f t="shared" si="0"/>
        <v>13</v>
      </c>
      <c r="AD31" s="11">
        <f t="shared" si="7"/>
        <v>50</v>
      </c>
      <c r="AK31" s="6">
        <f t="shared" si="8"/>
        <v>0</v>
      </c>
      <c r="AL31" s="11">
        <f t="shared" si="9"/>
        <v>0</v>
      </c>
      <c r="AN31" s="3">
        <f t="shared" si="10"/>
        <v>13</v>
      </c>
      <c r="AO31" s="13">
        <f t="shared" si="11"/>
        <v>41.935483870967744</v>
      </c>
    </row>
    <row r="32" spans="1:41" ht="12.75" customHeight="1" x14ac:dyDescent="0.25">
      <c r="B32" s="2" t="s">
        <v>31</v>
      </c>
      <c r="C32" s="3">
        <v>1</v>
      </c>
      <c r="E32" s="3">
        <v>1</v>
      </c>
      <c r="F32" s="3">
        <v>1</v>
      </c>
      <c r="G32" s="3">
        <v>1</v>
      </c>
      <c r="I32" s="3">
        <v>1</v>
      </c>
      <c r="K32" s="3">
        <v>1</v>
      </c>
      <c r="L32" s="3">
        <v>1</v>
      </c>
      <c r="N32" s="1">
        <v>1</v>
      </c>
      <c r="O32" s="3">
        <v>1</v>
      </c>
      <c r="P32" s="1">
        <v>1</v>
      </c>
      <c r="Q32" s="3">
        <v>1</v>
      </c>
      <c r="S32" s="3">
        <v>1</v>
      </c>
      <c r="V32" s="3">
        <v>1</v>
      </c>
      <c r="W32" s="3">
        <v>1</v>
      </c>
      <c r="Y32" s="3">
        <v>1</v>
      </c>
      <c r="AC32" s="6">
        <f t="shared" si="0"/>
        <v>15</v>
      </c>
      <c r="AD32" s="11">
        <f t="shared" si="7"/>
        <v>57.692307692307686</v>
      </c>
      <c r="AF32" s="3">
        <v>1</v>
      </c>
      <c r="AK32" s="6">
        <f t="shared" si="8"/>
        <v>1</v>
      </c>
      <c r="AL32" s="11">
        <f t="shared" si="9"/>
        <v>20</v>
      </c>
      <c r="AN32" s="3">
        <f t="shared" si="10"/>
        <v>16</v>
      </c>
      <c r="AO32" s="13">
        <f t="shared" si="11"/>
        <v>51.612903225806448</v>
      </c>
    </row>
    <row r="33" spans="1:41" ht="26.25" customHeight="1" x14ac:dyDescent="0.25">
      <c r="A33" s="3">
        <v>3</v>
      </c>
      <c r="B33" s="5" t="s">
        <v>32</v>
      </c>
      <c r="C33" s="10"/>
      <c r="D33" s="10"/>
      <c r="E33" s="10"/>
      <c r="F33" s="10"/>
      <c r="G33" s="10"/>
      <c r="I33" s="10"/>
      <c r="K33" s="10"/>
      <c r="M33" s="10"/>
      <c r="N33" s="1"/>
      <c r="O33" s="10"/>
      <c r="P33" s="1"/>
      <c r="Q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25.5" x14ac:dyDescent="0.25">
      <c r="B34" s="2" t="s">
        <v>33</v>
      </c>
      <c r="C34" s="3">
        <v>1</v>
      </c>
      <c r="D34" s="3">
        <v>1</v>
      </c>
      <c r="F34" s="3">
        <v>1</v>
      </c>
      <c r="G34" s="3">
        <v>1</v>
      </c>
      <c r="H34" s="3">
        <v>1</v>
      </c>
      <c r="I34" s="3">
        <v>1</v>
      </c>
      <c r="L34" s="3">
        <v>1</v>
      </c>
      <c r="N34" s="1"/>
      <c r="O34" s="3">
        <v>1</v>
      </c>
      <c r="P34" s="1"/>
      <c r="Q34" s="3">
        <v>1</v>
      </c>
      <c r="R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C34" s="6">
        <f t="shared" si="0"/>
        <v>17</v>
      </c>
      <c r="AD34" s="11">
        <f t="shared" si="7"/>
        <v>65.384615384615387</v>
      </c>
      <c r="AF34" s="3">
        <v>1</v>
      </c>
      <c r="AK34" s="6">
        <f t="shared" si="8"/>
        <v>1</v>
      </c>
      <c r="AL34" s="11">
        <f t="shared" si="9"/>
        <v>20</v>
      </c>
      <c r="AN34" s="3">
        <f t="shared" si="10"/>
        <v>18</v>
      </c>
      <c r="AO34" s="13">
        <f t="shared" si="11"/>
        <v>58.064516129032263</v>
      </c>
    </row>
    <row r="35" spans="1:41" ht="51" customHeight="1" x14ac:dyDescent="0.25">
      <c r="B35" s="2" t="s">
        <v>34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N35" s="1"/>
      <c r="O35" s="3">
        <v>1</v>
      </c>
      <c r="P35" s="1"/>
      <c r="R35" s="3">
        <v>1</v>
      </c>
      <c r="AC35" s="6">
        <f t="shared" si="0"/>
        <v>7</v>
      </c>
      <c r="AD35" s="11">
        <f t="shared" si="7"/>
        <v>26.923076923076923</v>
      </c>
      <c r="AF35" s="3">
        <v>1</v>
      </c>
      <c r="AK35" s="6">
        <f t="shared" si="8"/>
        <v>1</v>
      </c>
      <c r="AL35" s="11">
        <f t="shared" si="9"/>
        <v>20</v>
      </c>
      <c r="AN35" s="3">
        <f t="shared" si="10"/>
        <v>8</v>
      </c>
      <c r="AO35" s="13">
        <f t="shared" si="11"/>
        <v>25.806451612903224</v>
      </c>
    </row>
    <row r="36" spans="1:41" ht="25.5" x14ac:dyDescent="0.25">
      <c r="B36" s="2" t="s">
        <v>35</v>
      </c>
      <c r="C36" s="3">
        <v>1</v>
      </c>
      <c r="D36" s="3">
        <v>1</v>
      </c>
      <c r="E36" s="3">
        <v>1</v>
      </c>
      <c r="I36" s="3">
        <v>1</v>
      </c>
      <c r="K36" s="3">
        <v>1</v>
      </c>
      <c r="N36" s="1"/>
      <c r="O36" s="3">
        <v>1</v>
      </c>
      <c r="P36" s="1"/>
      <c r="Q36" s="3">
        <v>1</v>
      </c>
      <c r="T36" s="3">
        <v>1</v>
      </c>
      <c r="V36" s="3">
        <v>1</v>
      </c>
      <c r="AC36" s="6">
        <f t="shared" si="0"/>
        <v>9</v>
      </c>
      <c r="AD36" s="11">
        <f t="shared" si="7"/>
        <v>34.615384615384613</v>
      </c>
      <c r="AF36" s="3">
        <v>1</v>
      </c>
      <c r="AK36" s="6">
        <f t="shared" si="8"/>
        <v>1</v>
      </c>
      <c r="AL36" s="11">
        <f t="shared" si="9"/>
        <v>20</v>
      </c>
      <c r="AN36" s="3">
        <f t="shared" si="10"/>
        <v>10</v>
      </c>
      <c r="AO36" s="13">
        <f t="shared" si="11"/>
        <v>32.258064516129032</v>
      </c>
    </row>
    <row r="37" spans="1:41" ht="25.5" x14ac:dyDescent="0.25">
      <c r="B37" s="2" t="s">
        <v>2</v>
      </c>
      <c r="C37" s="3">
        <v>1</v>
      </c>
      <c r="E37" s="3">
        <v>1</v>
      </c>
      <c r="F37" s="3">
        <v>1</v>
      </c>
      <c r="I37" s="3">
        <v>1</v>
      </c>
      <c r="J37" s="3">
        <v>1</v>
      </c>
      <c r="N37" s="1"/>
      <c r="O37" s="3">
        <v>1</v>
      </c>
      <c r="P37" s="1">
        <v>1</v>
      </c>
      <c r="R37" s="3">
        <v>1</v>
      </c>
      <c r="S37" s="3">
        <v>1</v>
      </c>
      <c r="T37" s="3">
        <v>1</v>
      </c>
      <c r="AC37" s="6">
        <f t="shared" si="0"/>
        <v>10</v>
      </c>
      <c r="AD37" s="11">
        <f t="shared" si="7"/>
        <v>38.461538461538467</v>
      </c>
      <c r="AF37" s="3">
        <v>1</v>
      </c>
      <c r="AK37" s="6">
        <f t="shared" si="8"/>
        <v>1</v>
      </c>
      <c r="AL37" s="11">
        <f t="shared" si="9"/>
        <v>20</v>
      </c>
      <c r="AN37" s="3">
        <f t="shared" si="10"/>
        <v>11</v>
      </c>
      <c r="AO37" s="13">
        <f t="shared" si="11"/>
        <v>35.483870967741936</v>
      </c>
    </row>
    <row r="38" spans="1:41" ht="25.5" x14ac:dyDescent="0.25">
      <c r="B38" s="2" t="s">
        <v>93</v>
      </c>
      <c r="N38" s="1"/>
      <c r="P38" s="1"/>
      <c r="AC38" s="6">
        <f t="shared" si="0"/>
        <v>0</v>
      </c>
      <c r="AD38" s="11">
        <f t="shared" si="7"/>
        <v>0</v>
      </c>
      <c r="AF38" s="3">
        <v>1</v>
      </c>
      <c r="AK38" s="6">
        <f t="shared" si="8"/>
        <v>1</v>
      </c>
      <c r="AL38" s="11">
        <f t="shared" si="9"/>
        <v>20</v>
      </c>
      <c r="AN38" s="3">
        <f t="shared" si="10"/>
        <v>1</v>
      </c>
      <c r="AO38" s="13">
        <f t="shared" si="11"/>
        <v>3.225806451612903</v>
      </c>
    </row>
    <row r="39" spans="1:41" x14ac:dyDescent="0.25">
      <c r="B39" s="2" t="s">
        <v>94</v>
      </c>
      <c r="C39" s="3">
        <v>1</v>
      </c>
      <c r="N39" s="1"/>
      <c r="P39" s="1"/>
      <c r="AC39" s="6">
        <f t="shared" si="0"/>
        <v>1</v>
      </c>
      <c r="AD39" s="11">
        <f t="shared" si="7"/>
        <v>3.8461538461538463</v>
      </c>
      <c r="AK39" s="6">
        <f t="shared" si="8"/>
        <v>0</v>
      </c>
      <c r="AL39" s="11">
        <f t="shared" si="9"/>
        <v>0</v>
      </c>
      <c r="AN39" s="3">
        <f t="shared" si="10"/>
        <v>1</v>
      </c>
      <c r="AO39" s="13">
        <f t="shared" si="11"/>
        <v>3.225806451612903</v>
      </c>
    </row>
    <row r="40" spans="1:41" ht="25.5" x14ac:dyDescent="0.25">
      <c r="B40" s="2" t="s">
        <v>95</v>
      </c>
      <c r="C40" s="3">
        <v>1</v>
      </c>
      <c r="D40" s="3">
        <v>1</v>
      </c>
      <c r="F40" s="3">
        <v>1</v>
      </c>
      <c r="M40" s="3">
        <v>1</v>
      </c>
      <c r="N40" s="1"/>
      <c r="P40" s="1"/>
      <c r="AC40" s="6">
        <f t="shared" si="0"/>
        <v>4</v>
      </c>
      <c r="AD40" s="11">
        <f t="shared" si="7"/>
        <v>15.384615384615385</v>
      </c>
      <c r="AK40" s="6">
        <f t="shared" si="8"/>
        <v>0</v>
      </c>
      <c r="AL40" s="11">
        <f t="shared" si="9"/>
        <v>0</v>
      </c>
      <c r="AN40" s="3">
        <f t="shared" si="10"/>
        <v>4</v>
      </c>
      <c r="AO40" s="13">
        <f t="shared" si="11"/>
        <v>12.903225806451612</v>
      </c>
    </row>
    <row r="41" spans="1:41" ht="25.5" x14ac:dyDescent="0.25">
      <c r="B41" s="2" t="s">
        <v>96</v>
      </c>
      <c r="C41" s="3">
        <v>1</v>
      </c>
      <c r="D41" s="3">
        <v>1</v>
      </c>
      <c r="F41" s="3">
        <v>1</v>
      </c>
      <c r="M41" s="3">
        <v>1</v>
      </c>
      <c r="N41" s="1"/>
      <c r="P41" s="1"/>
      <c r="AC41" s="6">
        <f t="shared" si="0"/>
        <v>4</v>
      </c>
      <c r="AD41" s="11">
        <f t="shared" si="7"/>
        <v>15.384615384615385</v>
      </c>
      <c r="AK41" s="6">
        <f t="shared" si="8"/>
        <v>0</v>
      </c>
      <c r="AL41" s="11">
        <f t="shared" si="9"/>
        <v>0</v>
      </c>
      <c r="AN41" s="3">
        <f t="shared" si="10"/>
        <v>4</v>
      </c>
      <c r="AO41" s="13">
        <f t="shared" si="11"/>
        <v>12.903225806451612</v>
      </c>
    </row>
    <row r="42" spans="1:41" x14ac:dyDescent="0.25">
      <c r="B42" s="2" t="s">
        <v>97</v>
      </c>
      <c r="C42" s="3">
        <v>1</v>
      </c>
      <c r="D42" s="3">
        <v>1</v>
      </c>
      <c r="E42" s="3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1">
        <v>1</v>
      </c>
      <c r="O42" s="3">
        <v>1</v>
      </c>
      <c r="P42" s="1">
        <v>1</v>
      </c>
      <c r="Q42" s="3">
        <v>1</v>
      </c>
      <c r="S42" s="3">
        <v>1</v>
      </c>
      <c r="T42" s="3">
        <v>1</v>
      </c>
      <c r="X42" s="3">
        <v>1</v>
      </c>
      <c r="Z42" s="3">
        <v>1</v>
      </c>
      <c r="AA42" s="3">
        <v>1</v>
      </c>
      <c r="AC42" s="6">
        <f t="shared" si="0"/>
        <v>20</v>
      </c>
      <c r="AD42" s="11">
        <f t="shared" si="7"/>
        <v>76.923076923076934</v>
      </c>
      <c r="AF42" s="3">
        <v>1</v>
      </c>
      <c r="AG42" s="3">
        <v>1</v>
      </c>
      <c r="AJ42" s="3">
        <v>1</v>
      </c>
      <c r="AK42" s="6">
        <f t="shared" si="8"/>
        <v>3</v>
      </c>
      <c r="AL42" s="11">
        <f t="shared" si="9"/>
        <v>60</v>
      </c>
      <c r="AN42" s="3">
        <f t="shared" si="10"/>
        <v>23</v>
      </c>
      <c r="AO42" s="13">
        <f t="shared" si="11"/>
        <v>74.193548387096769</v>
      </c>
    </row>
    <row r="43" spans="1:41" x14ac:dyDescent="0.25">
      <c r="B43" s="2" t="s">
        <v>98</v>
      </c>
      <c r="E43" s="3">
        <v>1</v>
      </c>
      <c r="G43" s="3">
        <v>1</v>
      </c>
      <c r="J43" s="3">
        <v>1</v>
      </c>
      <c r="K43" s="3">
        <v>1</v>
      </c>
      <c r="M43" s="3">
        <v>1</v>
      </c>
      <c r="N43" s="1"/>
      <c r="P43" s="1">
        <v>1</v>
      </c>
      <c r="S43" s="3">
        <v>1</v>
      </c>
      <c r="U43" s="3">
        <v>1</v>
      </c>
      <c r="V43" s="3">
        <v>1</v>
      </c>
      <c r="W43" s="3">
        <v>1</v>
      </c>
      <c r="X43" s="3">
        <v>1</v>
      </c>
      <c r="Z43" s="3">
        <v>1</v>
      </c>
      <c r="AC43" s="6">
        <f t="shared" si="0"/>
        <v>12</v>
      </c>
      <c r="AD43" s="11">
        <f t="shared" si="7"/>
        <v>46.153846153846153</v>
      </c>
      <c r="AK43" s="6">
        <f t="shared" si="8"/>
        <v>0</v>
      </c>
      <c r="AL43" s="11">
        <f t="shared" si="9"/>
        <v>0</v>
      </c>
      <c r="AN43" s="3">
        <f t="shared" si="10"/>
        <v>12</v>
      </c>
      <c r="AO43" s="13">
        <f t="shared" si="11"/>
        <v>38.70967741935484</v>
      </c>
    </row>
    <row r="44" spans="1:41" x14ac:dyDescent="0.25">
      <c r="B44" s="2" t="s">
        <v>36</v>
      </c>
      <c r="D44" s="3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1">
        <v>1</v>
      </c>
      <c r="P44" s="1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Z44" s="3">
        <v>1</v>
      </c>
      <c r="AC44" s="6">
        <f t="shared" si="0"/>
        <v>20</v>
      </c>
      <c r="AD44" s="11">
        <f t="shared" si="7"/>
        <v>76.923076923076934</v>
      </c>
      <c r="AF44" s="3">
        <v>1</v>
      </c>
      <c r="AG44" s="3">
        <v>1</v>
      </c>
      <c r="AH44" s="3">
        <v>1</v>
      </c>
      <c r="AK44" s="6">
        <f t="shared" si="8"/>
        <v>3</v>
      </c>
      <c r="AL44" s="11">
        <f t="shared" si="9"/>
        <v>60</v>
      </c>
      <c r="AN44" s="3">
        <f t="shared" si="10"/>
        <v>23</v>
      </c>
      <c r="AO44" s="13">
        <f t="shared" si="11"/>
        <v>74.193548387096769</v>
      </c>
    </row>
    <row r="45" spans="1:41" ht="25.5" x14ac:dyDescent="0.25">
      <c r="B45" s="2" t="s">
        <v>99</v>
      </c>
      <c r="C45" s="3">
        <v>1</v>
      </c>
      <c r="D45" s="3">
        <v>1</v>
      </c>
      <c r="E45" s="3">
        <v>1</v>
      </c>
      <c r="G45" s="3">
        <v>1</v>
      </c>
      <c r="H45" s="3">
        <v>1</v>
      </c>
      <c r="K45" s="3">
        <v>1</v>
      </c>
      <c r="L45" s="3">
        <v>1</v>
      </c>
      <c r="M45" s="3">
        <v>1</v>
      </c>
      <c r="N45" s="1">
        <v>1</v>
      </c>
      <c r="P45" s="1">
        <v>1</v>
      </c>
      <c r="Q45" s="3">
        <v>1</v>
      </c>
      <c r="W45" s="3">
        <v>1</v>
      </c>
      <c r="X45" s="3">
        <v>1</v>
      </c>
      <c r="AC45" s="6">
        <f t="shared" si="0"/>
        <v>13</v>
      </c>
      <c r="AD45" s="11">
        <f t="shared" si="7"/>
        <v>50</v>
      </c>
      <c r="AF45" s="3">
        <v>1</v>
      </c>
      <c r="AK45" s="6">
        <f t="shared" si="8"/>
        <v>1</v>
      </c>
      <c r="AL45" s="11">
        <f t="shared" si="9"/>
        <v>20</v>
      </c>
      <c r="AN45" s="3">
        <f t="shared" si="10"/>
        <v>14</v>
      </c>
      <c r="AO45" s="13">
        <f t="shared" si="11"/>
        <v>45.161290322580641</v>
      </c>
    </row>
    <row r="46" spans="1:41" ht="25.5" x14ac:dyDescent="0.25">
      <c r="B46" s="2" t="s">
        <v>101</v>
      </c>
      <c r="H46" s="3">
        <v>1</v>
      </c>
      <c r="K46" s="3">
        <v>1</v>
      </c>
      <c r="M46" s="3">
        <v>1</v>
      </c>
      <c r="N46" s="1">
        <v>1</v>
      </c>
      <c r="P46" s="1"/>
      <c r="Q46" s="3">
        <v>1</v>
      </c>
      <c r="X46" s="3">
        <v>1</v>
      </c>
      <c r="AC46" s="6">
        <f t="shared" si="0"/>
        <v>6</v>
      </c>
      <c r="AD46" s="11">
        <f t="shared" si="7"/>
        <v>23.076923076923077</v>
      </c>
      <c r="AF46" s="3">
        <v>1</v>
      </c>
      <c r="AK46" s="6">
        <f t="shared" si="8"/>
        <v>1</v>
      </c>
      <c r="AL46" s="11">
        <f t="shared" si="9"/>
        <v>20</v>
      </c>
      <c r="AN46" s="3">
        <f t="shared" si="10"/>
        <v>7</v>
      </c>
      <c r="AO46" s="13">
        <f t="shared" si="11"/>
        <v>22.58064516129032</v>
      </c>
    </row>
    <row r="47" spans="1:41" ht="25.5" x14ac:dyDescent="0.25">
      <c r="B47" s="2" t="s">
        <v>100</v>
      </c>
      <c r="E47" s="3">
        <v>1</v>
      </c>
      <c r="H47" s="3">
        <v>1</v>
      </c>
      <c r="K47" s="3">
        <v>1</v>
      </c>
      <c r="L47" s="3">
        <v>1</v>
      </c>
      <c r="N47" s="1">
        <v>1</v>
      </c>
      <c r="P47" s="1"/>
      <c r="Q47" s="3">
        <v>1</v>
      </c>
      <c r="AC47" s="6">
        <f t="shared" si="0"/>
        <v>6</v>
      </c>
      <c r="AD47" s="11">
        <f t="shared" si="7"/>
        <v>23.076923076923077</v>
      </c>
      <c r="AF47" s="3">
        <v>1</v>
      </c>
      <c r="AK47" s="6">
        <f t="shared" si="8"/>
        <v>1</v>
      </c>
      <c r="AL47" s="11">
        <f t="shared" si="9"/>
        <v>20</v>
      </c>
      <c r="AN47" s="3">
        <f t="shared" si="10"/>
        <v>7</v>
      </c>
      <c r="AO47" s="13">
        <f t="shared" si="11"/>
        <v>22.58064516129032</v>
      </c>
    </row>
    <row r="48" spans="1:41" ht="12.75" customHeight="1" x14ac:dyDescent="0.25">
      <c r="A48" s="3">
        <v>4</v>
      </c>
      <c r="B48" s="5" t="s">
        <v>37</v>
      </c>
      <c r="C48" s="10"/>
      <c r="D48" s="10"/>
      <c r="E48" s="10"/>
      <c r="F48" s="10"/>
      <c r="G48" s="10"/>
      <c r="I48" s="10"/>
      <c r="K48" s="10"/>
      <c r="M48" s="10"/>
      <c r="N48" s="1"/>
      <c r="O48" s="10"/>
      <c r="P48" s="1"/>
      <c r="Q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1" x14ac:dyDescent="0.25">
      <c r="B49" s="2" t="s">
        <v>83</v>
      </c>
      <c r="C49" s="3">
        <v>1</v>
      </c>
      <c r="D49" s="3">
        <v>1</v>
      </c>
      <c r="E49" s="3">
        <v>1</v>
      </c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1">
        <v>1</v>
      </c>
      <c r="P49" s="1">
        <v>1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6">
        <f t="shared" si="0"/>
        <v>25</v>
      </c>
      <c r="AD49" s="11">
        <f t="shared" si="7"/>
        <v>96.15384615384616</v>
      </c>
      <c r="AF49" s="3">
        <v>1</v>
      </c>
      <c r="AK49" s="6">
        <f t="shared" si="8"/>
        <v>1</v>
      </c>
      <c r="AL49" s="11">
        <f t="shared" si="9"/>
        <v>20</v>
      </c>
      <c r="AN49" s="3">
        <f t="shared" si="10"/>
        <v>26</v>
      </c>
      <c r="AO49" s="13">
        <f t="shared" si="11"/>
        <v>83.870967741935488</v>
      </c>
    </row>
    <row r="50" spans="1:41" x14ac:dyDescent="0.25">
      <c r="B50" s="2" t="s">
        <v>84</v>
      </c>
      <c r="C50" s="3">
        <v>1</v>
      </c>
      <c r="D50" s="3">
        <v>1</v>
      </c>
      <c r="E50" s="3">
        <v>1</v>
      </c>
      <c r="F50" s="3">
        <v>1</v>
      </c>
      <c r="G50" s="3">
        <v>1</v>
      </c>
      <c r="H50" s="3">
        <v>1</v>
      </c>
      <c r="I50" s="3">
        <v>1</v>
      </c>
      <c r="J50" s="3">
        <v>1</v>
      </c>
      <c r="K50" s="3">
        <v>1</v>
      </c>
      <c r="L50" s="3">
        <v>1</v>
      </c>
      <c r="M50" s="3">
        <v>1</v>
      </c>
      <c r="N50" s="1">
        <v>1</v>
      </c>
      <c r="P50" s="1">
        <v>1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Z50" s="3">
        <v>1</v>
      </c>
      <c r="AB50" s="3">
        <v>1</v>
      </c>
      <c r="AC50" s="6">
        <f t="shared" si="0"/>
        <v>23</v>
      </c>
      <c r="AD50" s="11">
        <f t="shared" si="7"/>
        <v>88.461538461538453</v>
      </c>
      <c r="AF50" s="3">
        <v>1</v>
      </c>
      <c r="AK50" s="6">
        <f t="shared" si="8"/>
        <v>1</v>
      </c>
      <c r="AL50" s="11">
        <f t="shared" si="9"/>
        <v>20</v>
      </c>
      <c r="AN50" s="3">
        <f t="shared" si="10"/>
        <v>24</v>
      </c>
      <c r="AO50" s="13">
        <f t="shared" si="11"/>
        <v>77.41935483870968</v>
      </c>
    </row>
    <row r="51" spans="1:41" ht="12.75" customHeight="1" x14ac:dyDescent="0.25">
      <c r="B51" s="2" t="s">
        <v>3</v>
      </c>
      <c r="C51" s="3">
        <v>1</v>
      </c>
      <c r="D51" s="3">
        <v>1</v>
      </c>
      <c r="E51" s="3">
        <v>1</v>
      </c>
      <c r="F51" s="3">
        <v>1</v>
      </c>
      <c r="G51" s="3">
        <v>1</v>
      </c>
      <c r="H51" s="3">
        <v>1</v>
      </c>
      <c r="I51" s="3">
        <v>1</v>
      </c>
      <c r="J51" s="3">
        <v>1</v>
      </c>
      <c r="K51" s="3">
        <v>1</v>
      </c>
      <c r="M51" s="3">
        <v>1</v>
      </c>
      <c r="N51" s="1">
        <v>1</v>
      </c>
      <c r="P51" s="1">
        <v>1</v>
      </c>
      <c r="R51" s="3">
        <v>1</v>
      </c>
      <c r="S51" s="3">
        <v>1</v>
      </c>
      <c r="U51" s="3">
        <v>1</v>
      </c>
      <c r="W51" s="3">
        <v>1</v>
      </c>
      <c r="Z51" s="3">
        <v>1</v>
      </c>
      <c r="AC51" s="6">
        <f t="shared" si="0"/>
        <v>17</v>
      </c>
      <c r="AD51" s="11">
        <f t="shared" si="7"/>
        <v>65.384615384615387</v>
      </c>
      <c r="AF51" s="3">
        <v>1</v>
      </c>
      <c r="AJ51" s="3">
        <v>1</v>
      </c>
      <c r="AK51" s="6">
        <f t="shared" si="8"/>
        <v>2</v>
      </c>
      <c r="AL51" s="11">
        <f t="shared" si="9"/>
        <v>40</v>
      </c>
      <c r="AN51" s="3">
        <f t="shared" si="10"/>
        <v>19</v>
      </c>
      <c r="AO51" s="13">
        <f t="shared" si="11"/>
        <v>61.29032258064516</v>
      </c>
    </row>
    <row r="52" spans="1:41" x14ac:dyDescent="0.25">
      <c r="B52" s="2" t="s">
        <v>85</v>
      </c>
      <c r="C52" s="3">
        <v>1</v>
      </c>
      <c r="E52" s="3">
        <v>1</v>
      </c>
      <c r="F52" s="3">
        <v>1</v>
      </c>
      <c r="G52" s="3">
        <v>1</v>
      </c>
      <c r="H52" s="3">
        <v>1</v>
      </c>
      <c r="J52" s="3">
        <v>1</v>
      </c>
      <c r="L52" s="3">
        <v>1</v>
      </c>
      <c r="N52" s="1">
        <v>1</v>
      </c>
      <c r="P52" s="1">
        <v>1</v>
      </c>
      <c r="R52" s="3">
        <v>1</v>
      </c>
      <c r="S52" s="3">
        <v>1</v>
      </c>
      <c r="T52" s="3">
        <v>1</v>
      </c>
      <c r="U52" s="3">
        <v>1</v>
      </c>
      <c r="Z52" s="3">
        <v>1</v>
      </c>
      <c r="AC52" s="6">
        <f t="shared" si="0"/>
        <v>14</v>
      </c>
      <c r="AD52" s="11">
        <f t="shared" si="7"/>
        <v>53.846153846153847</v>
      </c>
      <c r="AF52" s="3">
        <v>1</v>
      </c>
      <c r="AG52" s="3">
        <v>1</v>
      </c>
      <c r="AK52" s="6">
        <f t="shared" si="8"/>
        <v>2</v>
      </c>
      <c r="AL52" s="11">
        <f t="shared" si="9"/>
        <v>40</v>
      </c>
      <c r="AN52" s="3">
        <f t="shared" si="10"/>
        <v>16</v>
      </c>
      <c r="AO52" s="13">
        <f t="shared" si="11"/>
        <v>51.612903225806448</v>
      </c>
    </row>
    <row r="53" spans="1:41" x14ac:dyDescent="0.25">
      <c r="B53" s="2" t="s">
        <v>38</v>
      </c>
      <c r="C53" s="3">
        <v>1</v>
      </c>
      <c r="D53" s="3">
        <v>1</v>
      </c>
      <c r="E53" s="3">
        <v>1</v>
      </c>
      <c r="F53" s="3">
        <v>1</v>
      </c>
      <c r="G53" s="3">
        <v>1</v>
      </c>
      <c r="H53" s="3">
        <v>1</v>
      </c>
      <c r="I53" s="3">
        <v>1</v>
      </c>
      <c r="J53" s="3">
        <v>1</v>
      </c>
      <c r="K53" s="3">
        <v>1</v>
      </c>
      <c r="L53" s="3">
        <v>1</v>
      </c>
      <c r="M53" s="3">
        <v>1</v>
      </c>
      <c r="N53" s="1">
        <v>1</v>
      </c>
      <c r="O53" s="3">
        <v>1</v>
      </c>
      <c r="P53" s="1">
        <v>1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6">
        <f t="shared" si="0"/>
        <v>26</v>
      </c>
      <c r="AD53" s="11">
        <f t="shared" si="7"/>
        <v>100</v>
      </c>
      <c r="AF53" s="3">
        <v>1</v>
      </c>
      <c r="AG53" s="3">
        <v>1</v>
      </c>
      <c r="AH53" s="3">
        <v>1</v>
      </c>
      <c r="AI53" s="3">
        <v>1</v>
      </c>
      <c r="AJ53" s="3">
        <v>1</v>
      </c>
      <c r="AK53" s="6">
        <f t="shared" si="8"/>
        <v>5</v>
      </c>
      <c r="AL53" s="11">
        <f t="shared" si="9"/>
        <v>100</v>
      </c>
      <c r="AN53" s="3">
        <f t="shared" si="10"/>
        <v>31</v>
      </c>
      <c r="AO53" s="3">
        <f t="shared" si="11"/>
        <v>100</v>
      </c>
    </row>
    <row r="54" spans="1:41" x14ac:dyDescent="0.25">
      <c r="B54" s="2" t="s">
        <v>86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1</v>
      </c>
      <c r="J54" s="3">
        <v>1</v>
      </c>
      <c r="K54" s="3">
        <v>1</v>
      </c>
      <c r="L54" s="3">
        <v>1</v>
      </c>
      <c r="M54" s="3">
        <v>1</v>
      </c>
      <c r="N54" s="1">
        <v>1</v>
      </c>
      <c r="P54" s="1">
        <v>1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AA54" s="3">
        <v>1</v>
      </c>
      <c r="AB54" s="3">
        <v>1</v>
      </c>
      <c r="AC54" s="6">
        <f t="shared" si="0"/>
        <v>22</v>
      </c>
      <c r="AD54" s="11">
        <f t="shared" si="7"/>
        <v>84.615384615384613</v>
      </c>
      <c r="AF54" s="3">
        <v>1</v>
      </c>
      <c r="AG54" s="3">
        <v>1</v>
      </c>
      <c r="AH54" s="3">
        <v>1</v>
      </c>
      <c r="AI54" s="3">
        <v>1</v>
      </c>
      <c r="AK54" s="6">
        <f t="shared" si="8"/>
        <v>4</v>
      </c>
      <c r="AL54" s="11">
        <f t="shared" si="9"/>
        <v>80</v>
      </c>
      <c r="AN54" s="3">
        <f t="shared" si="10"/>
        <v>26</v>
      </c>
      <c r="AO54" s="13">
        <f t="shared" si="11"/>
        <v>83.870967741935488</v>
      </c>
    </row>
    <row r="55" spans="1:41" ht="26.25" customHeight="1" x14ac:dyDescent="0.25">
      <c r="A55" s="3">
        <v>5</v>
      </c>
      <c r="B55" s="5" t="s">
        <v>4</v>
      </c>
      <c r="C55" s="10"/>
      <c r="D55" s="10"/>
      <c r="E55" s="10"/>
      <c r="F55" s="10"/>
      <c r="G55" s="10"/>
      <c r="I55" s="10"/>
      <c r="J55" s="10"/>
      <c r="K55" s="10"/>
      <c r="M55" s="10"/>
      <c r="N55" s="1"/>
      <c r="O55" s="10"/>
      <c r="P55" s="1"/>
      <c r="Q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25.5" x14ac:dyDescent="0.25">
      <c r="B56" s="2" t="s">
        <v>39</v>
      </c>
      <c r="C56" s="3">
        <v>1</v>
      </c>
      <c r="D56" s="3">
        <v>1</v>
      </c>
      <c r="E56" s="3">
        <v>1</v>
      </c>
      <c r="F56" s="3">
        <v>1</v>
      </c>
      <c r="G56" s="3">
        <v>1</v>
      </c>
      <c r="H56" s="3">
        <v>1</v>
      </c>
      <c r="I56" s="3">
        <v>1</v>
      </c>
      <c r="K56" s="3">
        <v>1</v>
      </c>
      <c r="L56" s="3">
        <v>1</v>
      </c>
      <c r="M56" s="3">
        <v>1</v>
      </c>
      <c r="N56" s="1">
        <v>1</v>
      </c>
      <c r="O56" s="3">
        <v>1</v>
      </c>
      <c r="P56" s="1">
        <v>1</v>
      </c>
      <c r="Q56" s="3">
        <v>1</v>
      </c>
      <c r="R56" s="3">
        <v>1</v>
      </c>
      <c r="S56" s="3">
        <v>1</v>
      </c>
      <c r="T56" s="3">
        <v>1</v>
      </c>
      <c r="V56" s="3">
        <v>1</v>
      </c>
      <c r="AA56" s="3">
        <v>1</v>
      </c>
      <c r="AC56" s="6">
        <f t="shared" si="0"/>
        <v>19</v>
      </c>
      <c r="AD56" s="11">
        <f t="shared" si="7"/>
        <v>73.076923076923066</v>
      </c>
      <c r="AF56" s="3">
        <v>1</v>
      </c>
      <c r="AG56" s="3">
        <v>1</v>
      </c>
      <c r="AH56" s="3">
        <v>1</v>
      </c>
      <c r="AI56" s="3">
        <v>1</v>
      </c>
      <c r="AK56" s="6">
        <f t="shared" si="8"/>
        <v>4</v>
      </c>
      <c r="AL56" s="11">
        <f t="shared" si="9"/>
        <v>80</v>
      </c>
      <c r="AN56" s="3">
        <f t="shared" si="10"/>
        <v>23</v>
      </c>
      <c r="AO56" s="13">
        <f t="shared" si="11"/>
        <v>74.193548387096769</v>
      </c>
    </row>
    <row r="57" spans="1:41" ht="25.5" x14ac:dyDescent="0.25">
      <c r="B57" s="2" t="s">
        <v>40</v>
      </c>
      <c r="C57" s="3">
        <v>1</v>
      </c>
      <c r="D57" s="3">
        <v>1</v>
      </c>
      <c r="E57" s="3">
        <v>1</v>
      </c>
      <c r="F57" s="3">
        <v>1</v>
      </c>
      <c r="G57" s="3">
        <v>1</v>
      </c>
      <c r="H57" s="3">
        <v>1</v>
      </c>
      <c r="I57" s="3">
        <v>1</v>
      </c>
      <c r="J57" s="3">
        <v>1</v>
      </c>
      <c r="K57" s="3">
        <v>1</v>
      </c>
      <c r="L57" s="3">
        <v>1</v>
      </c>
      <c r="M57" s="3">
        <v>1</v>
      </c>
      <c r="N57" s="1">
        <v>1</v>
      </c>
      <c r="O57" s="3">
        <v>1</v>
      </c>
      <c r="P57" s="1">
        <v>1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AC57" s="6">
        <f t="shared" si="0"/>
        <v>21</v>
      </c>
      <c r="AD57" s="11">
        <f t="shared" si="7"/>
        <v>80.769230769230774</v>
      </c>
      <c r="AF57" s="3">
        <v>1</v>
      </c>
      <c r="AG57" s="3">
        <v>1</v>
      </c>
      <c r="AH57" s="3">
        <v>1</v>
      </c>
      <c r="AI57" s="3">
        <v>1</v>
      </c>
      <c r="AK57" s="6">
        <f t="shared" si="8"/>
        <v>4</v>
      </c>
      <c r="AL57" s="11">
        <f t="shared" si="9"/>
        <v>80</v>
      </c>
      <c r="AN57" s="3">
        <f t="shared" si="10"/>
        <v>25</v>
      </c>
      <c r="AO57" s="13">
        <f t="shared" si="11"/>
        <v>80.645161290322577</v>
      </c>
    </row>
    <row r="58" spans="1:41" ht="25.5" x14ac:dyDescent="0.25">
      <c r="B58" s="2" t="s">
        <v>5</v>
      </c>
      <c r="C58" s="3">
        <v>1</v>
      </c>
      <c r="G58" s="3">
        <v>1</v>
      </c>
      <c r="L58" s="3">
        <v>1</v>
      </c>
      <c r="N58" s="1">
        <v>1</v>
      </c>
      <c r="P58" s="1"/>
      <c r="AC58" s="6">
        <f t="shared" si="0"/>
        <v>4</v>
      </c>
      <c r="AD58" s="11">
        <f t="shared" si="7"/>
        <v>15.384615384615385</v>
      </c>
      <c r="AF58" s="3">
        <v>1</v>
      </c>
      <c r="AK58" s="6">
        <f t="shared" si="8"/>
        <v>1</v>
      </c>
      <c r="AL58" s="11">
        <f t="shared" si="9"/>
        <v>20</v>
      </c>
      <c r="AN58" s="3">
        <f t="shared" si="10"/>
        <v>5</v>
      </c>
      <c r="AO58" s="13">
        <f t="shared" si="11"/>
        <v>16.129032258064516</v>
      </c>
    </row>
    <row r="59" spans="1:41" ht="12.75" customHeight="1" x14ac:dyDescent="0.25">
      <c r="A59" s="3">
        <v>6</v>
      </c>
      <c r="B59" s="5" t="s">
        <v>6</v>
      </c>
      <c r="C59" s="10"/>
      <c r="D59" s="10"/>
      <c r="E59" s="10"/>
      <c r="F59" s="10"/>
      <c r="G59" s="10"/>
      <c r="I59" s="10"/>
      <c r="J59" s="10"/>
      <c r="K59" s="10"/>
      <c r="M59" s="10"/>
      <c r="N59" s="1"/>
      <c r="O59" s="10"/>
      <c r="P59" s="1"/>
      <c r="Q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</row>
    <row r="60" spans="1:41" ht="25.5" x14ac:dyDescent="0.25">
      <c r="B60" s="2" t="s">
        <v>7</v>
      </c>
      <c r="N60" s="1"/>
      <c r="P60" s="1"/>
      <c r="AC60" s="6">
        <f t="shared" si="0"/>
        <v>0</v>
      </c>
      <c r="AD60" s="11">
        <f t="shared" si="7"/>
        <v>0</v>
      </c>
      <c r="AK60" s="6">
        <f t="shared" si="8"/>
        <v>0</v>
      </c>
      <c r="AL60" s="11">
        <f t="shared" si="9"/>
        <v>0</v>
      </c>
      <c r="AN60" s="3">
        <f t="shared" si="10"/>
        <v>0</v>
      </c>
      <c r="AO60" s="3">
        <f t="shared" si="11"/>
        <v>0</v>
      </c>
    </row>
    <row r="61" spans="1:41" x14ac:dyDescent="0.25">
      <c r="B61" s="2" t="s">
        <v>8</v>
      </c>
      <c r="N61" s="1"/>
      <c r="P61" s="1"/>
      <c r="AC61" s="6">
        <f t="shared" si="0"/>
        <v>0</v>
      </c>
      <c r="AD61" s="11">
        <f t="shared" si="7"/>
        <v>0</v>
      </c>
      <c r="AK61" s="6">
        <f t="shared" si="8"/>
        <v>0</v>
      </c>
      <c r="AL61" s="11">
        <f t="shared" si="9"/>
        <v>0</v>
      </c>
      <c r="AN61" s="3">
        <f t="shared" si="10"/>
        <v>0</v>
      </c>
      <c r="AO61" s="3">
        <f t="shared" si="11"/>
        <v>0</v>
      </c>
    </row>
    <row r="62" spans="1:41" ht="12.75" customHeight="1" x14ac:dyDescent="0.25">
      <c r="A62" s="3">
        <v>7</v>
      </c>
      <c r="B62" s="5" t="s">
        <v>9</v>
      </c>
      <c r="C62" s="10"/>
      <c r="D62" s="10"/>
      <c r="E62" s="10"/>
      <c r="F62" s="10"/>
      <c r="G62" s="10"/>
      <c r="I62" s="10"/>
      <c r="J62" s="10"/>
      <c r="K62" s="10"/>
      <c r="M62" s="10"/>
      <c r="N62" s="1"/>
      <c r="O62" s="10"/>
      <c r="P62" s="1"/>
      <c r="Q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ht="12.75" customHeight="1" x14ac:dyDescent="0.25">
      <c r="B63" s="2" t="s">
        <v>41</v>
      </c>
      <c r="C63" s="3">
        <v>1</v>
      </c>
      <c r="D63" s="3">
        <v>1</v>
      </c>
      <c r="F63" s="3">
        <v>1</v>
      </c>
      <c r="G63" s="3">
        <v>1</v>
      </c>
      <c r="H63" s="3">
        <v>1</v>
      </c>
      <c r="I63" s="3">
        <v>1</v>
      </c>
      <c r="J63" s="3">
        <v>1</v>
      </c>
      <c r="N63" s="1"/>
      <c r="O63" s="3">
        <v>1</v>
      </c>
      <c r="P63" s="1"/>
      <c r="AC63" s="6">
        <f t="shared" si="0"/>
        <v>8</v>
      </c>
      <c r="AD63" s="11">
        <f t="shared" si="7"/>
        <v>30.76923076923077</v>
      </c>
      <c r="AF63" s="3">
        <v>1</v>
      </c>
      <c r="AK63" s="6">
        <f t="shared" si="8"/>
        <v>1</v>
      </c>
      <c r="AL63" s="11">
        <f t="shared" si="9"/>
        <v>20</v>
      </c>
      <c r="AN63" s="3">
        <f t="shared" si="10"/>
        <v>9</v>
      </c>
      <c r="AO63" s="13">
        <f t="shared" si="11"/>
        <v>29.032258064516132</v>
      </c>
    </row>
    <row r="64" spans="1:41" ht="12.75" hidden="1" customHeight="1" x14ac:dyDescent="0.25">
      <c r="B64" s="2" t="s">
        <v>42</v>
      </c>
      <c r="C64" s="3">
        <v>1</v>
      </c>
      <c r="D64" s="3">
        <v>1</v>
      </c>
      <c r="E64" s="3">
        <v>1</v>
      </c>
      <c r="F64" s="3">
        <v>1</v>
      </c>
      <c r="G64" s="3">
        <v>1</v>
      </c>
      <c r="H64" s="3">
        <v>1</v>
      </c>
      <c r="I64" s="3">
        <v>1</v>
      </c>
      <c r="J64" s="3">
        <v>1</v>
      </c>
      <c r="K64" s="3">
        <v>1</v>
      </c>
      <c r="L64" s="3">
        <v>1</v>
      </c>
      <c r="M64" s="3">
        <v>1</v>
      </c>
      <c r="N64" s="1">
        <v>1</v>
      </c>
      <c r="O64" s="3">
        <v>1</v>
      </c>
      <c r="P64" s="1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6">
        <f t="shared" si="0"/>
        <v>26</v>
      </c>
      <c r="AD64" s="11">
        <f t="shared" si="7"/>
        <v>100</v>
      </c>
      <c r="AF64" s="3">
        <v>1</v>
      </c>
      <c r="AK64" s="6">
        <f t="shared" si="8"/>
        <v>1</v>
      </c>
      <c r="AL64" s="11">
        <f t="shared" si="9"/>
        <v>20</v>
      </c>
      <c r="AN64" s="3">
        <f t="shared" si="10"/>
        <v>27</v>
      </c>
      <c r="AO64" s="13">
        <f t="shared" si="11"/>
        <v>87.096774193548384</v>
      </c>
    </row>
    <row r="65" spans="2:41" ht="12.75" hidden="1" customHeight="1" x14ac:dyDescent="0.25">
      <c r="B65" s="2" t="s">
        <v>43</v>
      </c>
      <c r="C65" s="3">
        <v>1</v>
      </c>
      <c r="D65" s="3">
        <v>1</v>
      </c>
      <c r="E65" s="3">
        <v>1</v>
      </c>
      <c r="F65" s="3">
        <v>1</v>
      </c>
      <c r="G65" s="3">
        <v>1</v>
      </c>
      <c r="H65" s="3">
        <v>1</v>
      </c>
      <c r="I65" s="3">
        <v>0</v>
      </c>
      <c r="J65" s="3">
        <v>1</v>
      </c>
      <c r="N65" s="1"/>
      <c r="O65" s="3">
        <v>1</v>
      </c>
      <c r="P65" s="1"/>
      <c r="T65" s="3">
        <v>1</v>
      </c>
      <c r="AC65" s="6">
        <f t="shared" si="0"/>
        <v>9</v>
      </c>
      <c r="AD65" s="11">
        <f t="shared" si="7"/>
        <v>34.615384615384613</v>
      </c>
      <c r="AF65" s="3">
        <v>1</v>
      </c>
      <c r="AK65" s="6">
        <f t="shared" si="8"/>
        <v>1</v>
      </c>
      <c r="AL65" s="11">
        <f t="shared" si="9"/>
        <v>20</v>
      </c>
      <c r="AN65" s="3">
        <f t="shared" si="10"/>
        <v>10</v>
      </c>
      <c r="AO65" s="13">
        <f t="shared" si="11"/>
        <v>32.258064516129032</v>
      </c>
    </row>
    <row r="66" spans="2:41" ht="25.5" hidden="1" x14ac:dyDescent="0.25">
      <c r="B66" s="2" t="s">
        <v>10</v>
      </c>
      <c r="C66" s="3">
        <v>1</v>
      </c>
      <c r="D66" s="3">
        <v>1</v>
      </c>
      <c r="E66" s="3">
        <v>1</v>
      </c>
      <c r="F66" s="3">
        <v>1</v>
      </c>
      <c r="G66" s="3">
        <v>1</v>
      </c>
      <c r="H66" s="3">
        <v>1</v>
      </c>
      <c r="I66" s="3">
        <v>0</v>
      </c>
      <c r="J66" s="3">
        <v>1</v>
      </c>
      <c r="N66" s="1"/>
      <c r="O66" s="3">
        <v>1</v>
      </c>
      <c r="P66" s="1"/>
      <c r="T66" s="3">
        <v>1</v>
      </c>
      <c r="Y66" s="3">
        <v>1</v>
      </c>
      <c r="AC66" s="6">
        <f t="shared" si="0"/>
        <v>10</v>
      </c>
      <c r="AD66" s="11">
        <f t="shared" si="7"/>
        <v>38.461538461538467</v>
      </c>
      <c r="AF66" s="3">
        <v>1</v>
      </c>
      <c r="AK66" s="6">
        <f t="shared" si="8"/>
        <v>1</v>
      </c>
      <c r="AL66" s="11">
        <f t="shared" si="9"/>
        <v>20</v>
      </c>
      <c r="AN66" s="3">
        <f t="shared" si="10"/>
        <v>11</v>
      </c>
      <c r="AO66" s="13">
        <f t="shared" si="11"/>
        <v>35.483870967741936</v>
      </c>
    </row>
    <row r="67" spans="2:41" ht="12.75" customHeight="1" x14ac:dyDescent="0.25">
      <c r="B67" s="2" t="s">
        <v>87</v>
      </c>
      <c r="C67" s="3">
        <v>1</v>
      </c>
      <c r="D67" s="3">
        <v>1</v>
      </c>
      <c r="E67" s="3">
        <v>1</v>
      </c>
      <c r="F67" s="3">
        <v>1</v>
      </c>
      <c r="G67" s="3">
        <v>1</v>
      </c>
      <c r="I67" s="3">
        <v>1</v>
      </c>
      <c r="J67" s="3">
        <v>1</v>
      </c>
      <c r="N67" s="1"/>
      <c r="O67" s="3">
        <v>1</v>
      </c>
      <c r="P67" s="1">
        <v>1</v>
      </c>
      <c r="T67" s="3">
        <v>1</v>
      </c>
      <c r="AC67" s="6">
        <f t="shared" si="0"/>
        <v>10</v>
      </c>
      <c r="AD67" s="11">
        <f t="shared" si="7"/>
        <v>38.461538461538467</v>
      </c>
      <c r="AF67" s="3">
        <v>1</v>
      </c>
      <c r="AK67" s="6">
        <f t="shared" si="8"/>
        <v>1</v>
      </c>
      <c r="AL67" s="11">
        <f t="shared" si="9"/>
        <v>20</v>
      </c>
      <c r="AN67" s="3">
        <f t="shared" si="10"/>
        <v>11</v>
      </c>
      <c r="AO67" s="13">
        <f t="shared" si="11"/>
        <v>35.483870967741936</v>
      </c>
    </row>
    <row r="68" spans="2:41" ht="12.75" customHeight="1" x14ac:dyDescent="0.25">
      <c r="B68" s="2" t="s">
        <v>88</v>
      </c>
      <c r="C68" s="3">
        <v>1</v>
      </c>
      <c r="D68" s="3">
        <v>1</v>
      </c>
      <c r="H68" s="3">
        <v>1</v>
      </c>
      <c r="I68" s="3">
        <v>1</v>
      </c>
      <c r="J68" s="3">
        <v>1</v>
      </c>
      <c r="N68" s="1"/>
      <c r="P68" s="1"/>
      <c r="AC68" s="6">
        <f t="shared" si="0"/>
        <v>5</v>
      </c>
      <c r="AD68" s="11">
        <f t="shared" si="7"/>
        <v>19.230769230769234</v>
      </c>
      <c r="AK68" s="6">
        <f t="shared" si="8"/>
        <v>0</v>
      </c>
      <c r="AL68" s="11">
        <f t="shared" si="9"/>
        <v>0</v>
      </c>
      <c r="AN68" s="3">
        <f t="shared" si="10"/>
        <v>5</v>
      </c>
      <c r="AO68" s="13">
        <f t="shared" si="11"/>
        <v>16.129032258064516</v>
      </c>
    </row>
    <row r="69" spans="2:41" ht="12.75" customHeight="1" x14ac:dyDescent="0.25">
      <c r="B69" s="2" t="s">
        <v>89</v>
      </c>
      <c r="E69" s="3">
        <v>1</v>
      </c>
      <c r="I69" s="3">
        <v>1</v>
      </c>
      <c r="J69" s="3">
        <v>1</v>
      </c>
      <c r="N69" s="1"/>
      <c r="P69" s="1"/>
      <c r="AC69" s="6" t="s">
        <v>103</v>
      </c>
      <c r="AD69" s="11" t="e">
        <f t="shared" si="7"/>
        <v>#VALUE!</v>
      </c>
      <c r="AK69" s="6">
        <f t="shared" si="8"/>
        <v>0</v>
      </c>
      <c r="AL69" s="11">
        <f t="shared" si="9"/>
        <v>0</v>
      </c>
      <c r="AN69" s="3" t="e">
        <f t="shared" si="10"/>
        <v>#VALUE!</v>
      </c>
      <c r="AO69" s="13" t="e">
        <f t="shared" si="11"/>
        <v>#VALUE!</v>
      </c>
    </row>
    <row r="70" spans="2:41" ht="12.75" customHeight="1" x14ac:dyDescent="0.25">
      <c r="B70" s="2" t="s">
        <v>90</v>
      </c>
      <c r="D70" s="3">
        <v>1</v>
      </c>
      <c r="J70" s="3">
        <v>1</v>
      </c>
      <c r="N70" s="1"/>
      <c r="P70" s="1"/>
      <c r="AC70" s="6">
        <f t="shared" si="0"/>
        <v>2</v>
      </c>
      <c r="AD70" s="11">
        <f t="shared" si="7"/>
        <v>7.6923076923076925</v>
      </c>
      <c r="AF70" s="3">
        <v>1</v>
      </c>
      <c r="AK70" s="6">
        <f t="shared" si="8"/>
        <v>1</v>
      </c>
      <c r="AL70" s="11">
        <f t="shared" si="9"/>
        <v>20</v>
      </c>
      <c r="AN70" s="3">
        <f t="shared" si="10"/>
        <v>3</v>
      </c>
      <c r="AO70" s="13">
        <f t="shared" si="11"/>
        <v>9.67741935483871</v>
      </c>
    </row>
    <row r="71" spans="2:41" ht="12.75" customHeight="1" x14ac:dyDescent="0.25">
      <c r="B71" s="2" t="s">
        <v>91</v>
      </c>
      <c r="C71" s="3">
        <v>1</v>
      </c>
      <c r="D71" s="3">
        <v>1</v>
      </c>
      <c r="N71" s="1"/>
      <c r="P71" s="1"/>
      <c r="AC71" s="6">
        <f t="shared" si="0"/>
        <v>2</v>
      </c>
      <c r="AD71" s="11">
        <f t="shared" si="7"/>
        <v>7.6923076923076925</v>
      </c>
      <c r="AF71" s="3">
        <v>1</v>
      </c>
      <c r="AK71" s="6">
        <f t="shared" si="8"/>
        <v>1</v>
      </c>
      <c r="AL71" s="11">
        <f t="shared" si="9"/>
        <v>20</v>
      </c>
      <c r="AN71" s="3">
        <f t="shared" si="10"/>
        <v>3</v>
      </c>
      <c r="AO71" s="13">
        <f t="shared" si="11"/>
        <v>9.67741935483871</v>
      </c>
    </row>
    <row r="72" spans="2:41" ht="12.75" customHeight="1" x14ac:dyDescent="0.25">
      <c r="B72" s="2" t="s">
        <v>11</v>
      </c>
      <c r="C72" s="3">
        <v>1</v>
      </c>
      <c r="D72" s="3">
        <v>1</v>
      </c>
      <c r="F72" s="3">
        <v>1</v>
      </c>
      <c r="J72" s="3">
        <v>1</v>
      </c>
      <c r="N72" s="1"/>
      <c r="P72" s="1"/>
      <c r="AC72" s="6">
        <f t="shared" si="0"/>
        <v>4</v>
      </c>
      <c r="AD72" s="11">
        <f t="shared" si="7"/>
        <v>15.384615384615385</v>
      </c>
      <c r="AF72" s="3">
        <v>1</v>
      </c>
      <c r="AK72" s="6">
        <f t="shared" si="8"/>
        <v>1</v>
      </c>
      <c r="AL72" s="11">
        <f t="shared" si="9"/>
        <v>20</v>
      </c>
      <c r="AN72" s="3">
        <f t="shared" si="10"/>
        <v>5</v>
      </c>
      <c r="AO72" s="13">
        <f t="shared" si="11"/>
        <v>16.129032258064516</v>
      </c>
    </row>
    <row r="73" spans="2:41" x14ac:dyDescent="0.25">
      <c r="B73" s="2" t="s">
        <v>92</v>
      </c>
      <c r="C73" s="3">
        <v>1</v>
      </c>
      <c r="D73" s="3">
        <v>1</v>
      </c>
      <c r="E73" s="3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N73" s="1"/>
      <c r="O73" s="3">
        <v>1</v>
      </c>
      <c r="P73" s="1"/>
      <c r="AC73" s="6">
        <f t="shared" ref="AC73" si="12">SUM(C73:AB73)</f>
        <v>9</v>
      </c>
      <c r="AD73" s="11">
        <f t="shared" si="7"/>
        <v>34.615384615384613</v>
      </c>
      <c r="AF73" s="3">
        <v>1</v>
      </c>
      <c r="AK73" s="6">
        <f t="shared" si="8"/>
        <v>1</v>
      </c>
      <c r="AL73" s="11">
        <f t="shared" si="9"/>
        <v>20</v>
      </c>
      <c r="AN73" s="3">
        <f t="shared" si="10"/>
        <v>10</v>
      </c>
      <c r="AO73" s="13">
        <f t="shared" si="11"/>
        <v>32.258064516129032</v>
      </c>
    </row>
    <row r="74" spans="2:41" x14ac:dyDescent="0.25">
      <c r="C74" s="7">
        <f t="shared" ref="C74:AB74" si="13">SUM(C21:C73)</f>
        <v>37</v>
      </c>
      <c r="D74" s="7">
        <f t="shared" si="13"/>
        <v>35</v>
      </c>
      <c r="E74" s="7">
        <f t="shared" si="13"/>
        <v>32</v>
      </c>
      <c r="F74" s="7">
        <f t="shared" si="13"/>
        <v>32</v>
      </c>
      <c r="G74" s="7">
        <f t="shared" si="13"/>
        <v>31</v>
      </c>
      <c r="H74" s="7">
        <f t="shared" si="13"/>
        <v>29</v>
      </c>
      <c r="I74" s="7">
        <f t="shared" si="13"/>
        <v>28</v>
      </c>
      <c r="J74" s="7">
        <f t="shared" si="13"/>
        <v>28</v>
      </c>
      <c r="K74" s="7">
        <f t="shared" si="13"/>
        <v>26</v>
      </c>
      <c r="L74" s="7">
        <f t="shared" si="13"/>
        <v>25</v>
      </c>
      <c r="M74" s="7">
        <f t="shared" si="13"/>
        <v>25</v>
      </c>
      <c r="N74" s="7">
        <f t="shared" si="13"/>
        <v>24</v>
      </c>
      <c r="O74" s="7">
        <f t="shared" si="13"/>
        <v>24</v>
      </c>
      <c r="P74" s="7">
        <f t="shared" si="13"/>
        <v>23</v>
      </c>
      <c r="Q74" s="7">
        <f t="shared" si="13"/>
        <v>23</v>
      </c>
      <c r="R74" s="7">
        <f t="shared" si="13"/>
        <v>22</v>
      </c>
      <c r="S74" s="7">
        <f t="shared" si="13"/>
        <v>22</v>
      </c>
      <c r="T74" s="7">
        <f t="shared" si="13"/>
        <v>22</v>
      </c>
      <c r="U74" s="7">
        <f t="shared" si="13"/>
        <v>20</v>
      </c>
      <c r="V74" s="7">
        <f t="shared" si="13"/>
        <v>20</v>
      </c>
      <c r="W74" s="7">
        <f t="shared" si="13"/>
        <v>18</v>
      </c>
      <c r="X74" s="7">
        <f t="shared" si="13"/>
        <v>18</v>
      </c>
      <c r="Y74" s="7">
        <f t="shared" si="13"/>
        <v>16</v>
      </c>
      <c r="Z74" s="7">
        <f t="shared" si="13"/>
        <v>15</v>
      </c>
      <c r="AA74" s="7">
        <f t="shared" si="13"/>
        <v>12</v>
      </c>
      <c r="AB74" s="7">
        <f t="shared" si="13"/>
        <v>11</v>
      </c>
      <c r="AF74" s="7">
        <f>SUM(AF21:AF73)</f>
        <v>37</v>
      </c>
      <c r="AG74" s="7">
        <f>SUM(AG21:AG73)</f>
        <v>12</v>
      </c>
      <c r="AH74" s="7">
        <f>SUM(AH21:AH73)</f>
        <v>10</v>
      </c>
      <c r="AI74" s="7">
        <f>SUM(AI21:AI73)</f>
        <v>8</v>
      </c>
      <c r="AJ74" s="7">
        <f>SUM(AJ21:AJ73)</f>
        <v>8</v>
      </c>
    </row>
  </sheetData>
  <sortState columnSort="1" ref="AF1:AJ74">
    <sortCondition descending="1" ref="AF74:AJ74"/>
  </sortState>
  <mergeCells count="1">
    <mergeCell ref="AN1:A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10</vt:i4>
      </vt:variant>
    </vt:vector>
  </HeadingPairs>
  <TitlesOfParts>
    <vt:vector size="11" baseType="lpstr">
      <vt:lpstr>Данные ОО</vt:lpstr>
      <vt:lpstr>ОУ</vt:lpstr>
      <vt:lpstr>УДО</vt:lpstr>
      <vt:lpstr>Содержание МР</vt:lpstr>
      <vt:lpstr>Работа с молодыми</vt:lpstr>
      <vt:lpstr>МО</vt:lpstr>
      <vt:lpstr>Распр опыта</vt:lpstr>
      <vt:lpstr>ШНОР</vt:lpstr>
      <vt:lpstr>Аналитическая</vt:lpstr>
      <vt:lpstr>Управленческие</vt:lpstr>
      <vt:lpstr>Инновации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Семенова НМ</cp:lastModifiedBy>
  <dcterms:created xsi:type="dcterms:W3CDTF">2021-01-28T06:02:39Z</dcterms:created>
  <dcterms:modified xsi:type="dcterms:W3CDTF">2021-02-05T07:49:13Z</dcterms:modified>
</cp:coreProperties>
</file>