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реестр " sheetId="27" r:id="rId1"/>
    <sheet name="Лист1" sheetId="1" r:id="rId2"/>
    <sheet name="Лист3" sheetId="3" r:id="rId3"/>
    <sheet name="Лист2" sheetId="2" r:id="rId4"/>
  </sheets>
  <definedNames>
    <definedName name="_xlnm.Print_Titles" localSheetId="0">'реестр '!$B:$D</definedName>
  </definedNames>
  <calcPr calcId="152511" fullPrecision="0"/>
</workbook>
</file>

<file path=xl/calcChain.xml><?xml version="1.0" encoding="utf-8"?>
<calcChain xmlns="http://schemas.openxmlformats.org/spreadsheetml/2006/main">
  <c r="I33" i="27" l="1"/>
  <c r="F33" i="27"/>
  <c r="BN33" i="27"/>
  <c r="BO33" i="27"/>
  <c r="BP33" i="27"/>
  <c r="BQ33" i="27"/>
  <c r="BR33" i="27"/>
  <c r="BS33" i="27"/>
  <c r="BM33" i="27"/>
  <c r="J33" i="27"/>
  <c r="AM38" i="27"/>
  <c r="AE36" i="27"/>
  <c r="AE37" i="27" s="1"/>
  <c r="AJ35" i="27"/>
  <c r="BB33" i="27"/>
  <c r="BA33" i="27"/>
  <c r="AZ33" i="27"/>
  <c r="AY33" i="27"/>
  <c r="AX33" i="27"/>
  <c r="AW33" i="27"/>
  <c r="AV33" i="27"/>
  <c r="AU33" i="27"/>
  <c r="AS33" i="27"/>
  <c r="AR33" i="27"/>
  <c r="AQ33" i="27"/>
  <c r="AP33" i="27"/>
  <c r="AO33" i="27"/>
  <c r="AN33" i="27"/>
  <c r="AG33" i="27"/>
  <c r="T33" i="27"/>
  <c r="S33" i="27"/>
  <c r="R33" i="27"/>
  <c r="Q33" i="27"/>
  <c r="P33" i="27"/>
  <c r="O33" i="27"/>
  <c r="N33" i="27"/>
  <c r="K33" i="27"/>
  <c r="AT29" i="27"/>
  <c r="AM29" i="27"/>
  <c r="AT28" i="27"/>
  <c r="AM28" i="27"/>
  <c r="M28" i="27"/>
  <c r="L28" i="27"/>
  <c r="AT27" i="27"/>
  <c r="AM27" i="27"/>
  <c r="M27" i="27"/>
  <c r="L27" i="27"/>
  <c r="AT26" i="27"/>
  <c r="AM26" i="27"/>
  <c r="M26" i="27"/>
  <c r="L26" i="27"/>
  <c r="AT25" i="27"/>
  <c r="AM25" i="27"/>
  <c r="M25" i="27"/>
  <c r="L25" i="27"/>
  <c r="AT24" i="27"/>
  <c r="AM24" i="27"/>
  <c r="M24" i="27"/>
  <c r="L24" i="27"/>
  <c r="AT23" i="27"/>
  <c r="AM23" i="27"/>
  <c r="M23" i="27"/>
  <c r="L23" i="27"/>
  <c r="AT22" i="27"/>
  <c r="AM22" i="27"/>
  <c r="M22" i="27"/>
  <c r="L22" i="27"/>
  <c r="AT21" i="27"/>
  <c r="AM21" i="27"/>
  <c r="M21" i="27"/>
  <c r="L21" i="27"/>
  <c r="AT20" i="27"/>
  <c r="AM20" i="27"/>
  <c r="AT19" i="27"/>
  <c r="AM19" i="27"/>
  <c r="M19" i="27"/>
  <c r="L19" i="27"/>
  <c r="AT18" i="27"/>
  <c r="AM18" i="27"/>
  <c r="AH33" i="27"/>
  <c r="AT17" i="27"/>
  <c r="AM17" i="27"/>
  <c r="M17" i="27"/>
  <c r="L17" i="27"/>
  <c r="AT16" i="27"/>
  <c r="AM16" i="27"/>
  <c r="M16" i="27"/>
  <c r="L16" i="27"/>
  <c r="AT15" i="27"/>
  <c r="AM15" i="27"/>
  <c r="AT14" i="27"/>
  <c r="AM14" i="27"/>
  <c r="AT13" i="27"/>
  <c r="AM13" i="27"/>
  <c r="M13" i="27"/>
  <c r="L13" i="27"/>
  <c r="AE8" i="27"/>
  <c r="AF33" i="27"/>
  <c r="AB18" i="27"/>
  <c r="X18" i="27"/>
  <c r="U7" i="27"/>
  <c r="AE13" i="27" l="1"/>
  <c r="AT33" i="27"/>
  <c r="AE14" i="27"/>
  <c r="AM33" i="27"/>
  <c r="AE19" i="27"/>
  <c r="AE21" i="27"/>
  <c r="AE23" i="27"/>
  <c r="AE25" i="27"/>
  <c r="AE27" i="27"/>
  <c r="AE29" i="27"/>
  <c r="AE20" i="27"/>
  <c r="AE22" i="27"/>
  <c r="AE24" i="27"/>
  <c r="AE26" i="27"/>
  <c r="AE28" i="27"/>
  <c r="L33" i="27"/>
  <c r="M33" i="27"/>
  <c r="Y28" i="27"/>
  <c r="Y27" i="27"/>
  <c r="Y26" i="27"/>
  <c r="Y25" i="27"/>
  <c r="Y24" i="27"/>
  <c r="Y23" i="27"/>
  <c r="Y22" i="27"/>
  <c r="Y21" i="27"/>
  <c r="Y20" i="27"/>
  <c r="Y18" i="27"/>
  <c r="Y17" i="27"/>
  <c r="Y16" i="27"/>
  <c r="Y15" i="27"/>
  <c r="Y14" i="27"/>
  <c r="Y13" i="27"/>
  <c r="Y29" i="27"/>
  <c r="Y19" i="27"/>
  <c r="Y8" i="27"/>
  <c r="AC28" i="27"/>
  <c r="AC27" i="27"/>
  <c r="AC26" i="27"/>
  <c r="AC25" i="27"/>
  <c r="AC24" i="27"/>
  <c r="AC23" i="27"/>
  <c r="AC22" i="27"/>
  <c r="AC21" i="27"/>
  <c r="AC20" i="27"/>
  <c r="AC18" i="27"/>
  <c r="AC17" i="27"/>
  <c r="AC16" i="27"/>
  <c r="AC15" i="27"/>
  <c r="AC14" i="27"/>
  <c r="AC13" i="27"/>
  <c r="AC29" i="27"/>
  <c r="AC19" i="27"/>
  <c r="AC8" i="27"/>
  <c r="W29" i="27"/>
  <c r="W19" i="27"/>
  <c r="W8" i="27"/>
  <c r="W28" i="27"/>
  <c r="W27" i="27"/>
  <c r="W26" i="27"/>
  <c r="W25" i="27"/>
  <c r="W24" i="27"/>
  <c r="W23" i="27"/>
  <c r="W22" i="27"/>
  <c r="W21" i="27"/>
  <c r="W20" i="27"/>
  <c r="W18" i="27"/>
  <c r="W17" i="27"/>
  <c r="W16" i="27"/>
  <c r="W15" i="27"/>
  <c r="W14" i="27"/>
  <c r="W13" i="27"/>
  <c r="AA29" i="27"/>
  <c r="AA19" i="27"/>
  <c r="AA8" i="27"/>
  <c r="AA28" i="27"/>
  <c r="AA27" i="27"/>
  <c r="AA26" i="27"/>
  <c r="AA25" i="27"/>
  <c r="AA24" i="27"/>
  <c r="AA23" i="27"/>
  <c r="AA22" i="27"/>
  <c r="AA21" i="27"/>
  <c r="AA20" i="27"/>
  <c r="AA18" i="27"/>
  <c r="AA17" i="27"/>
  <c r="AA16" i="27"/>
  <c r="AA15" i="27"/>
  <c r="AA14" i="27"/>
  <c r="AA13" i="27"/>
  <c r="AA33" i="27" s="1"/>
  <c r="V8" i="27"/>
  <c r="V28" i="27"/>
  <c r="V27" i="27"/>
  <c r="V26" i="27"/>
  <c r="V25" i="27"/>
  <c r="V24" i="27"/>
  <c r="V23" i="27"/>
  <c r="V22" i="27"/>
  <c r="V21" i="27"/>
  <c r="V20" i="27"/>
  <c r="V18" i="27"/>
  <c r="V17" i="27"/>
  <c r="V16" i="27"/>
  <c r="V15" i="27"/>
  <c r="V14" i="27"/>
  <c r="V13" i="27"/>
  <c r="V29" i="27"/>
  <c r="V19" i="27"/>
  <c r="Z8" i="27"/>
  <c r="Z28" i="27"/>
  <c r="Z27" i="27"/>
  <c r="Z26" i="27"/>
  <c r="Z25" i="27"/>
  <c r="Z24" i="27"/>
  <c r="Z23" i="27"/>
  <c r="Z22" i="27"/>
  <c r="Z21" i="27"/>
  <c r="Z20" i="27"/>
  <c r="Z18" i="27"/>
  <c r="Z17" i="27"/>
  <c r="Z16" i="27"/>
  <c r="Z15" i="27"/>
  <c r="Z14" i="27"/>
  <c r="Z13" i="27"/>
  <c r="Z29" i="27"/>
  <c r="Z19" i="27"/>
  <c r="AD8" i="27"/>
  <c r="AD28" i="27"/>
  <c r="AD27" i="27"/>
  <c r="AD26" i="27"/>
  <c r="AD25" i="27"/>
  <c r="AD24" i="27"/>
  <c r="AD23" i="27"/>
  <c r="AD22" i="27"/>
  <c r="AD21" i="27"/>
  <c r="AD20" i="27"/>
  <c r="AD18" i="27"/>
  <c r="AD17" i="27"/>
  <c r="AD16" i="27"/>
  <c r="AD15" i="27"/>
  <c r="AD14" i="27"/>
  <c r="AD13" i="27"/>
  <c r="AD29" i="27"/>
  <c r="AD19" i="27"/>
  <c r="AE15" i="27"/>
  <c r="AE16" i="27"/>
  <c r="AE17" i="27"/>
  <c r="AE18" i="27"/>
  <c r="X20" i="27"/>
  <c r="AB20" i="27"/>
  <c r="X21" i="27"/>
  <c r="AB21" i="27"/>
  <c r="X22" i="27"/>
  <c r="AB22" i="27"/>
  <c r="X23" i="27"/>
  <c r="AB23" i="27"/>
  <c r="X24" i="27"/>
  <c r="AB24" i="27"/>
  <c r="X25" i="27"/>
  <c r="AB25" i="27"/>
  <c r="X26" i="27"/>
  <c r="AB26" i="27"/>
  <c r="X27" i="27"/>
  <c r="AB27" i="27"/>
  <c r="X28" i="27"/>
  <c r="AB28" i="27"/>
  <c r="X8" i="27"/>
  <c r="AB8" i="27"/>
  <c r="X19" i="27"/>
  <c r="AB19" i="27"/>
  <c r="X29" i="27"/>
  <c r="AB29" i="27"/>
  <c r="X13" i="27"/>
  <c r="AB13" i="27"/>
  <c r="X14" i="27"/>
  <c r="AB14" i="27"/>
  <c r="X15" i="27"/>
  <c r="AB15" i="27"/>
  <c r="X16" i="27"/>
  <c r="AB16" i="27"/>
  <c r="X17" i="27"/>
  <c r="AB17" i="27"/>
  <c r="AL15" i="27" l="1"/>
  <c r="AL17" i="27"/>
  <c r="AL20" i="27"/>
  <c r="AL22" i="27"/>
  <c r="AL23" i="27"/>
  <c r="AL25" i="27"/>
  <c r="AL27" i="27"/>
  <c r="AL19" i="27"/>
  <c r="AL21" i="27"/>
  <c r="AL24" i="27"/>
  <c r="AL26" i="27"/>
  <c r="AL14" i="27"/>
  <c r="AL18" i="27"/>
  <c r="AL16" i="27"/>
  <c r="U28" i="27"/>
  <c r="U27" i="27"/>
  <c r="AK27" i="27" s="1"/>
  <c r="U26" i="27"/>
  <c r="AK26" i="27" s="1"/>
  <c r="U25" i="27"/>
  <c r="AK25" i="27" s="1"/>
  <c r="U24" i="27"/>
  <c r="AK24" i="27" s="1"/>
  <c r="U23" i="27"/>
  <c r="AK23" i="27" s="1"/>
  <c r="U22" i="27"/>
  <c r="AK22" i="27" s="1"/>
  <c r="U21" i="27"/>
  <c r="AK21" i="27" s="1"/>
  <c r="U20" i="27"/>
  <c r="AK20" i="27" s="1"/>
  <c r="U18" i="27"/>
  <c r="AK18" i="27" s="1"/>
  <c r="U17" i="27"/>
  <c r="AK17" i="27" s="1"/>
  <c r="U16" i="27"/>
  <c r="AK16" i="27" s="1"/>
  <c r="U15" i="27"/>
  <c r="AK15" i="27" s="1"/>
  <c r="U14" i="27"/>
  <c r="U13" i="27"/>
  <c r="U29" i="27"/>
  <c r="U19" i="27"/>
  <c r="AK19" i="27" s="1"/>
  <c r="U8" i="27"/>
  <c r="AE33" i="27"/>
  <c r="Z33" i="27"/>
  <c r="X33" i="27"/>
  <c r="W33" i="27"/>
  <c r="V33" i="27"/>
  <c r="AL13" i="27"/>
  <c r="AB33" i="27"/>
  <c r="AD33" i="27"/>
  <c r="AL29" i="27"/>
  <c r="AL28" i="27"/>
  <c r="AC33" i="27"/>
  <c r="Y33" i="27"/>
  <c r="AI13" i="27" l="1"/>
  <c r="U33" i="27"/>
  <c r="AK13" i="27"/>
  <c r="AI17" i="27"/>
  <c r="AJ17" i="27"/>
  <c r="AJ20" i="27"/>
  <c r="AI20" i="27"/>
  <c r="AJ25" i="27"/>
  <c r="AI25" i="27"/>
  <c r="AI29" i="27"/>
  <c r="AK29" i="27"/>
  <c r="AJ29" i="27" s="1"/>
  <c r="AI16" i="27"/>
  <c r="AJ16" i="27"/>
  <c r="AI18" i="27"/>
  <c r="AJ18" i="27"/>
  <c r="AJ24" i="27"/>
  <c r="AI24" i="27"/>
  <c r="AK28" i="27"/>
  <c r="AJ28" i="27" s="1"/>
  <c r="AI28" i="27"/>
  <c r="AI15" i="27"/>
  <c r="AJ15" i="27"/>
  <c r="AJ22" i="27"/>
  <c r="AI22" i="27"/>
  <c r="AJ23" i="27"/>
  <c r="AI23" i="27"/>
  <c r="AJ27" i="27"/>
  <c r="AI27" i="27"/>
  <c r="AI19" i="27"/>
  <c r="AJ19" i="27"/>
  <c r="AI14" i="27"/>
  <c r="AK14" i="27"/>
  <c r="AJ14" i="27" s="1"/>
  <c r="AJ21" i="27"/>
  <c r="AI21" i="27"/>
  <c r="AJ26" i="27"/>
  <c r="AI26" i="27"/>
  <c r="AL33" i="27"/>
  <c r="AL39" i="27" s="1"/>
  <c r="AI33" i="27" l="1"/>
  <c r="AK33" i="27"/>
  <c r="AJ13" i="27"/>
  <c r="AJ33" i="27" s="1"/>
  <c r="AJ36" i="27" s="1"/>
  <c r="AL36" i="27"/>
  <c r="AK36" i="27" l="1"/>
  <c r="AL40" i="27" s="1"/>
  <c r="AT34" i="27"/>
</calcChain>
</file>

<file path=xl/sharedStrings.xml><?xml version="1.0" encoding="utf-8"?>
<sst xmlns="http://schemas.openxmlformats.org/spreadsheetml/2006/main" count="129" uniqueCount="94">
  <si>
    <t>Утверждаю:______________________________</t>
  </si>
  <si>
    <t>Глава МР "Вилюйский улус(район)"РС(Я): С.Н.Винокуров</t>
  </si>
  <si>
    <t>№</t>
  </si>
  <si>
    <t>Наименование учреждения</t>
  </si>
  <si>
    <t>Наименование лагеря</t>
  </si>
  <si>
    <t>Дневные или круглосу-е  лагеря</t>
  </si>
  <si>
    <t>Кол-во смен</t>
  </si>
  <si>
    <t>Общее кол-во детей</t>
  </si>
  <si>
    <t>Кол-во детей по сменам</t>
  </si>
  <si>
    <t>Режим работы (двух- или трехразовый прием пищи)</t>
  </si>
  <si>
    <t>Начальник</t>
  </si>
  <si>
    <t>педагог-воспитатель</t>
  </si>
  <si>
    <t>Вожатый</t>
  </si>
  <si>
    <t>психолог</t>
  </si>
  <si>
    <t>повар, пом.повара</t>
  </si>
  <si>
    <t>уборщица</t>
  </si>
  <si>
    <t>прачка</t>
  </si>
  <si>
    <t>подсобный рабочий</t>
  </si>
  <si>
    <t>Медработники</t>
  </si>
  <si>
    <t>ФОТ  начальников лагерей</t>
  </si>
  <si>
    <t>з/пл воспитателей</t>
  </si>
  <si>
    <t>з/пл вожатого</t>
  </si>
  <si>
    <t>з/пл психолога</t>
  </si>
  <si>
    <t>Расчет з/пл. повар, п/повара. раб.</t>
  </si>
  <si>
    <t>Расчет з/пл.  Уборщицы</t>
  </si>
  <si>
    <t>Услуга мед.обслуживания</t>
  </si>
  <si>
    <t>питание</t>
  </si>
  <si>
    <t>Услуга ЧОП " ООО Бастион"</t>
  </si>
  <si>
    <t>Всего расходов</t>
  </si>
  <si>
    <t>Сторожа</t>
  </si>
  <si>
    <t xml:space="preserve">Всего </t>
  </si>
  <si>
    <t xml:space="preserve">в том числе: </t>
  </si>
  <si>
    <t>Всего         субсидии из МО</t>
  </si>
  <si>
    <t>Всего         субсидии из МБ</t>
  </si>
  <si>
    <t>0707 62600S2010</t>
  </si>
  <si>
    <t>1 сезон</t>
  </si>
  <si>
    <t>2 сезон</t>
  </si>
  <si>
    <t>3 сезон</t>
  </si>
  <si>
    <t xml:space="preserve">МР "Вилюйский улус(район)"  </t>
  </si>
  <si>
    <t>Мин. Обр. РС(Я)</t>
  </si>
  <si>
    <t>дневной</t>
  </si>
  <si>
    <t>МБОУ "ВСОШ №1"</t>
  </si>
  <si>
    <t>ЛОУ "Юный исследователь"</t>
  </si>
  <si>
    <t>МБОУ "ВНОШ №1"</t>
  </si>
  <si>
    <t>ЛОУ "Здоровейка"</t>
  </si>
  <si>
    <t>МБОУ "ВСОШ №2"</t>
  </si>
  <si>
    <t>ЛОУ "Благородный человек"</t>
  </si>
  <si>
    <t>МБОУ "ВСОШ №3"</t>
  </si>
  <si>
    <t>ЛОУ "Ручеек"</t>
  </si>
  <si>
    <t>МБОУ "Вилюйская гимназия"</t>
  </si>
  <si>
    <t>ЛОУ "Кустук"</t>
  </si>
  <si>
    <t>МБОУ "Халбакинская СОШ"</t>
  </si>
  <si>
    <t>ЛОУ "Тоьуучаан"</t>
  </si>
  <si>
    <t>МБОУ "Екюндинская ООШ"</t>
  </si>
  <si>
    <t>ЛОУ "Сокол"</t>
  </si>
  <si>
    <t>МБОУ "Тасагарская СОШ"</t>
  </si>
  <si>
    <t>ЛОУ "Олоцхо олуга"</t>
  </si>
  <si>
    <t>МБОУ "Хампинская СОШ"</t>
  </si>
  <si>
    <t>ЛОУ "Дьогур"</t>
  </si>
  <si>
    <t>ЛОУ "Эрчим"</t>
  </si>
  <si>
    <t>МБОУ "Тогусская ГЭГ"</t>
  </si>
  <si>
    <t>ЛОУ "Сайылык"</t>
  </si>
  <si>
    <t>МБОУ "Чочунская СОШ"</t>
  </si>
  <si>
    <t>ЛОУ "Сардаана"</t>
  </si>
  <si>
    <t>МБОУ "Кысыл-Сырская СОШ"</t>
  </si>
  <si>
    <t>ЛОУ "Зарница"</t>
  </si>
  <si>
    <t>МБОУ "Мастахская СОШ"</t>
  </si>
  <si>
    <t>ЛОУ "Юный мироновец"</t>
  </si>
  <si>
    <t>МБОУ "Хагынская СОШ"</t>
  </si>
  <si>
    <t>ЛОУ "Еркен"</t>
  </si>
  <si>
    <t>МБОУ "1 Кюлятская СОШ"</t>
  </si>
  <si>
    <t>ЛОУ "Сайдыс"</t>
  </si>
  <si>
    <t>МБОУ "2 Кюлятская СОШ"</t>
  </si>
  <si>
    <t>МБОУ "Бекчегинская СОШ"</t>
  </si>
  <si>
    <t>ЛОУ "Овощевод"</t>
  </si>
  <si>
    <t>педагог-воспитатель ( подменный)</t>
  </si>
  <si>
    <t>Питание  работников</t>
  </si>
  <si>
    <t>Начисление</t>
  </si>
  <si>
    <t>для Ойос</t>
  </si>
  <si>
    <t>0707  6260020101</t>
  </si>
  <si>
    <t>МБОУ "Борогонская СОШ</t>
  </si>
  <si>
    <t>МБОУ "Лекеченская СОШ"</t>
  </si>
  <si>
    <t>Количество работников</t>
  </si>
  <si>
    <t>началь</t>
  </si>
  <si>
    <t>восп</t>
  </si>
  <si>
    <t>вож</t>
  </si>
  <si>
    <t>повар</t>
  </si>
  <si>
    <t>пом повара</t>
  </si>
  <si>
    <t>мед</t>
  </si>
  <si>
    <t>техн</t>
  </si>
  <si>
    <t>ДЗСОЛ "Ойоос"</t>
  </si>
  <si>
    <t>загородный</t>
  </si>
  <si>
    <t>по состоянию на 28 апреля 2021</t>
  </si>
  <si>
    <t>Реестр организаций отдыха детей в Вилюйском районе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</si>
</sst>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</cellStyleXfs>
  <cellXfs count="12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>
      <alignment horizontal="centerContinuous"/>
    </xf>
    <xf numFmtId="4" fontId="2" fillId="0" borderId="0" xfId="0" applyNumberFormat="1" applyFont="1" applyAlignment="1">
      <alignment horizontal="center"/>
    </xf>
    <xf numFmtId="4" fontId="3" fillId="0" borderId="0" xfId="1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0" fontId="2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165" fontId="3" fillId="0" borderId="6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66" fontId="3" fillId="0" borderId="6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165" fontId="2" fillId="5" borderId="6" xfId="0" applyNumberFormat="1" applyFont="1" applyFill="1" applyBorder="1" applyAlignment="1">
      <alignment horizontal="center" vertical="center"/>
    </xf>
    <xf numFmtId="165" fontId="4" fillId="5" borderId="6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4" fontId="3" fillId="5" borderId="6" xfId="0" applyNumberFormat="1" applyFont="1" applyFill="1" applyBorder="1" applyAlignment="1">
      <alignment horizontal="center" vertical="center"/>
    </xf>
    <xf numFmtId="4" fontId="2" fillId="5" borderId="0" xfId="0" applyNumberFormat="1" applyFont="1" applyFill="1"/>
    <xf numFmtId="0" fontId="2" fillId="5" borderId="0" xfId="0" applyFont="1" applyFill="1"/>
    <xf numFmtId="0" fontId="2" fillId="5" borderId="0" xfId="0" applyFont="1" applyFill="1" applyBorder="1" applyAlignment="1">
      <alignment vertical="center" wrapText="1"/>
    </xf>
    <xf numFmtId="165" fontId="2" fillId="5" borderId="6" xfId="2" applyNumberFormat="1" applyFont="1" applyFill="1" applyBorder="1" applyAlignment="1">
      <alignment horizontal="center" vertical="top"/>
    </xf>
    <xf numFmtId="0" fontId="3" fillId="5" borderId="0" xfId="0" applyFont="1" applyFill="1"/>
    <xf numFmtId="165" fontId="2" fillId="5" borderId="2" xfId="0" applyNumberFormat="1" applyFont="1" applyFill="1" applyBorder="1" applyAlignment="1">
      <alignment horizontal="center" vertical="center"/>
    </xf>
    <xf numFmtId="0" fontId="2" fillId="5" borderId="6" xfId="0" applyFont="1" applyFill="1" applyBorder="1"/>
    <xf numFmtId="0" fontId="7" fillId="0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4" fontId="2" fillId="5" borderId="0" xfId="0" applyNumberFormat="1" applyFont="1" applyFill="1" applyAlignment="1">
      <alignment horizontal="right" vertical="center"/>
    </xf>
    <xf numFmtId="0" fontId="6" fillId="5" borderId="6" xfId="0" applyFont="1" applyFill="1" applyBorder="1" applyAlignment="1">
      <alignment horizontal="left" vertical="top"/>
    </xf>
    <xf numFmtId="0" fontId="6" fillId="5" borderId="10" xfId="0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6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S298"/>
  <sheetViews>
    <sheetView tabSelected="1" topLeftCell="A7" zoomScale="84" zoomScaleNormal="84" workbookViewId="0">
      <pane xSplit="9" ySplit="6" topLeftCell="BT13" activePane="bottomRight" state="frozen"/>
      <selection activeCell="AX22" sqref="AX22"/>
      <selection pane="topRight" activeCell="AX22" sqref="AX22"/>
      <selection pane="bottomLeft" activeCell="AX22" sqref="AX22"/>
      <selection pane="bottomRight" activeCell="D37" sqref="D37"/>
    </sheetView>
  </sheetViews>
  <sheetFormatPr defaultRowHeight="15.75" x14ac:dyDescent="0.25"/>
  <cols>
    <col min="1" max="1" width="5.7109375" style="1" customWidth="1"/>
    <col min="2" max="2" width="29.85546875" style="3" customWidth="1"/>
    <col min="3" max="3" width="25.85546875" style="3" hidden="1" customWidth="1"/>
    <col min="4" max="4" width="12.7109375" style="3" customWidth="1"/>
    <col min="5" max="5" width="9" style="3" customWidth="1"/>
    <col min="6" max="6" width="10.28515625" style="3" customWidth="1"/>
    <col min="7" max="7" width="6.7109375" style="37" customWidth="1"/>
    <col min="8" max="8" width="7" style="37" customWidth="1"/>
    <col min="9" max="9" width="8" style="37" customWidth="1"/>
    <col min="10" max="10" width="10.85546875" style="20" hidden="1" customWidth="1"/>
    <col min="11" max="11" width="7.5703125" style="1" hidden="1" customWidth="1"/>
    <col min="12" max="13" width="8.7109375" style="20" hidden="1" customWidth="1"/>
    <col min="14" max="14" width="7.42578125" style="20" hidden="1" customWidth="1"/>
    <col min="15" max="15" width="6.5703125" style="25" hidden="1" customWidth="1"/>
    <col min="16" max="16" width="8.85546875" style="5" hidden="1" customWidth="1"/>
    <col min="17" max="19" width="7.7109375" style="1" hidden="1" customWidth="1"/>
    <col min="20" max="20" width="11.5703125" style="5" hidden="1" customWidth="1"/>
    <col min="21" max="21" width="14.42578125" style="5" hidden="1" customWidth="1"/>
    <col min="22" max="23" width="15.7109375" style="5" hidden="1" customWidth="1"/>
    <col min="24" max="24" width="14" style="5" hidden="1" customWidth="1"/>
    <col min="25" max="25" width="13.7109375" style="5" hidden="1" customWidth="1"/>
    <col min="26" max="26" width="14.140625" style="1" hidden="1" customWidth="1"/>
    <col min="27" max="27" width="13.85546875" style="1" hidden="1" customWidth="1"/>
    <col min="28" max="29" width="14.140625" style="1" hidden="1" customWidth="1"/>
    <col min="30" max="30" width="17.42578125" style="1" hidden="1" customWidth="1"/>
    <col min="31" max="35" width="15.7109375" style="1" hidden="1" customWidth="1"/>
    <col min="36" max="36" width="18.5703125" style="5" hidden="1" customWidth="1"/>
    <col min="37" max="37" width="17.85546875" style="5" hidden="1" customWidth="1"/>
    <col min="38" max="38" width="17.7109375" style="5" hidden="1" customWidth="1"/>
    <col min="39" max="45" width="16.7109375" style="1" hidden="1" customWidth="1"/>
    <col min="46" max="53" width="19.28515625" style="1" hidden="1" customWidth="1"/>
    <col min="54" max="54" width="22.7109375" style="2" hidden="1" customWidth="1"/>
    <col min="55" max="55" width="12.7109375" style="2" hidden="1" customWidth="1"/>
    <col min="56" max="66" width="9.140625" style="2" hidden="1" customWidth="1"/>
    <col min="67" max="71" width="0" style="2" hidden="1" customWidth="1"/>
    <col min="72" max="16384" width="9.140625" style="2"/>
  </cols>
  <sheetData>
    <row r="1" spans="1:71" ht="15.75" hidden="1" customHeigh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</row>
    <row r="2" spans="1:71" ht="15.75" hidden="1" customHeight="1" x14ac:dyDescent="0.25">
      <c r="J2" s="4"/>
      <c r="K2" s="48"/>
      <c r="L2" s="48"/>
      <c r="M2" s="48"/>
      <c r="N2" s="1" t="s">
        <v>0</v>
      </c>
      <c r="P2" s="4"/>
      <c r="Q2" s="6"/>
      <c r="R2" s="6"/>
      <c r="S2" s="6"/>
      <c r="T2" s="4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71" ht="15.75" hidden="1" customHeight="1" x14ac:dyDescent="0.25">
      <c r="J3" s="48"/>
      <c r="K3" s="48"/>
      <c r="L3" s="48"/>
      <c r="M3" s="48"/>
      <c r="N3" s="1" t="s">
        <v>1</v>
      </c>
      <c r="P3" s="48"/>
      <c r="Q3" s="41"/>
      <c r="R3" s="41"/>
      <c r="S3" s="41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71" ht="15.75" hidden="1" customHeight="1" x14ac:dyDescent="0.25">
      <c r="J4" s="48"/>
      <c r="K4" s="48"/>
      <c r="L4" s="48"/>
      <c r="M4" s="48"/>
      <c r="N4" s="48"/>
      <c r="O4" s="50"/>
      <c r="P4" s="48"/>
      <c r="Q4" s="41"/>
      <c r="R4" s="41"/>
      <c r="S4" s="41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</row>
    <row r="5" spans="1:71" ht="15.75" hidden="1" customHeight="1" x14ac:dyDescent="0.25">
      <c r="J5" s="48"/>
      <c r="K5" s="48"/>
      <c r="L5" s="48"/>
      <c r="M5" s="48"/>
      <c r="N5" s="48"/>
      <c r="O5" s="50"/>
      <c r="P5" s="48"/>
      <c r="Q5" s="41"/>
      <c r="R5" s="41"/>
      <c r="S5" s="41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</row>
    <row r="6" spans="1:71" ht="15.75" hidden="1" customHeight="1" x14ac:dyDescent="0.25">
      <c r="J6" s="48"/>
      <c r="K6" s="48"/>
      <c r="L6" s="48"/>
      <c r="M6" s="48"/>
      <c r="N6" s="48"/>
      <c r="O6" s="50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</row>
    <row r="7" spans="1:71" ht="27" customHeight="1" x14ac:dyDescent="0.25">
      <c r="B7" s="79" t="s">
        <v>93</v>
      </c>
      <c r="C7" s="79"/>
      <c r="D7" s="79"/>
      <c r="E7" s="79"/>
      <c r="F7" s="79"/>
      <c r="G7" s="79"/>
      <c r="H7" s="79"/>
      <c r="I7" s="79"/>
      <c r="J7" s="79"/>
      <c r="K7" s="41"/>
      <c r="L7" s="7"/>
      <c r="M7" s="7"/>
      <c r="N7" s="7"/>
      <c r="O7" s="50"/>
      <c r="P7" s="48"/>
      <c r="Q7" s="41"/>
      <c r="R7" s="41"/>
      <c r="S7" s="41"/>
      <c r="T7" s="5" t="s">
        <v>77</v>
      </c>
      <c r="U7" s="8" t="e">
        <f>(#REF!)</f>
        <v>#REF!</v>
      </c>
      <c r="V7" s="8">
        <v>28200</v>
      </c>
      <c r="W7" s="8">
        <v>28200</v>
      </c>
      <c r="X7" s="8">
        <v>28200</v>
      </c>
      <c r="Y7" s="8">
        <v>28200</v>
      </c>
      <c r="Z7" s="8">
        <v>28200</v>
      </c>
      <c r="AA7" s="8">
        <v>28200</v>
      </c>
      <c r="AB7" s="8">
        <v>28200</v>
      </c>
      <c r="AC7" s="8">
        <v>28200</v>
      </c>
      <c r="AD7" s="8">
        <v>28200</v>
      </c>
      <c r="AE7" s="8"/>
      <c r="AF7" s="8"/>
      <c r="AG7" s="8"/>
      <c r="AH7" s="8"/>
      <c r="AI7" s="8"/>
      <c r="AJ7" s="9"/>
      <c r="AL7" s="10"/>
    </row>
    <row r="8" spans="1:71" x14ac:dyDescent="0.25">
      <c r="J8" s="48"/>
      <c r="K8" s="13">
        <v>1</v>
      </c>
      <c r="L8" s="11">
        <v>1</v>
      </c>
      <c r="M8" s="11"/>
      <c r="N8" s="11">
        <v>1</v>
      </c>
      <c r="O8" s="31">
        <v>0.5</v>
      </c>
      <c r="P8" s="11">
        <v>1.5</v>
      </c>
      <c r="Q8" s="12">
        <v>0.5</v>
      </c>
      <c r="R8" s="12"/>
      <c r="S8" s="12"/>
      <c r="T8" s="5" t="s">
        <v>78</v>
      </c>
      <c r="U8" s="28" t="e">
        <f>#REF!*1.3</f>
        <v>#REF!</v>
      </c>
      <c r="V8" s="28" t="e">
        <f>#REF!*1.3</f>
        <v>#REF!</v>
      </c>
      <c r="W8" s="28" t="e">
        <f>#REF!*1.3</f>
        <v>#REF!</v>
      </c>
      <c r="X8" s="28" t="e">
        <f>#REF!*1.3</f>
        <v>#REF!</v>
      </c>
      <c r="Y8" s="28" t="e">
        <f>#REF!*1.3</f>
        <v>#REF!</v>
      </c>
      <c r="Z8" s="28" t="e">
        <f>#REF!*1.3</f>
        <v>#REF!</v>
      </c>
      <c r="AA8" s="28" t="e">
        <f>#REF!*1.3</f>
        <v>#REF!</v>
      </c>
      <c r="AB8" s="28" t="e">
        <f>#REF!*1.3</f>
        <v>#REF!</v>
      </c>
      <c r="AC8" s="28" t="e">
        <f>#REF!*1.3</f>
        <v>#REF!</v>
      </c>
      <c r="AD8" s="28" t="e">
        <f>#REF!*1.3</f>
        <v>#REF!</v>
      </c>
      <c r="AE8" s="14">
        <f>185*1.055</f>
        <v>195.18</v>
      </c>
      <c r="AF8" s="14"/>
      <c r="AG8" s="14"/>
      <c r="AH8" s="14"/>
      <c r="AI8" s="14"/>
      <c r="AJ8" s="13"/>
      <c r="AK8" s="26"/>
      <c r="AL8" s="13"/>
      <c r="BB8" s="15"/>
    </row>
    <row r="9" spans="1:71" ht="15.75" customHeight="1" x14ac:dyDescent="0.25">
      <c r="A9" s="110" t="s">
        <v>2</v>
      </c>
      <c r="B9" s="90" t="s">
        <v>3</v>
      </c>
      <c r="C9" s="90" t="s">
        <v>4</v>
      </c>
      <c r="D9" s="90" t="s">
        <v>5</v>
      </c>
      <c r="E9" s="85" t="s">
        <v>6</v>
      </c>
      <c r="F9" s="85" t="s">
        <v>7</v>
      </c>
      <c r="G9" s="114" t="s">
        <v>8</v>
      </c>
      <c r="H9" s="115"/>
      <c r="I9" s="116"/>
      <c r="J9" s="85" t="s">
        <v>9</v>
      </c>
      <c r="K9" s="102" t="s">
        <v>10</v>
      </c>
      <c r="L9" s="105" t="s">
        <v>11</v>
      </c>
      <c r="M9" s="105" t="s">
        <v>12</v>
      </c>
      <c r="N9" s="105" t="s">
        <v>75</v>
      </c>
      <c r="O9" s="105" t="s">
        <v>13</v>
      </c>
      <c r="P9" s="102" t="s">
        <v>14</v>
      </c>
      <c r="Q9" s="102" t="s">
        <v>15</v>
      </c>
      <c r="R9" s="102" t="s">
        <v>16</v>
      </c>
      <c r="S9" s="102" t="s">
        <v>17</v>
      </c>
      <c r="T9" s="90" t="s">
        <v>18</v>
      </c>
      <c r="U9" s="99" t="s">
        <v>19</v>
      </c>
      <c r="V9" s="99" t="s">
        <v>20</v>
      </c>
      <c r="W9" s="99" t="s">
        <v>75</v>
      </c>
      <c r="X9" s="99" t="s">
        <v>21</v>
      </c>
      <c r="Y9" s="99" t="s">
        <v>22</v>
      </c>
      <c r="Z9" s="99" t="s">
        <v>23</v>
      </c>
      <c r="AA9" s="99" t="s">
        <v>24</v>
      </c>
      <c r="AB9" s="99" t="s">
        <v>16</v>
      </c>
      <c r="AC9" s="99" t="s">
        <v>17</v>
      </c>
      <c r="AD9" s="82" t="s">
        <v>25</v>
      </c>
      <c r="AE9" s="82" t="s">
        <v>26</v>
      </c>
      <c r="AF9" s="82" t="s">
        <v>76</v>
      </c>
      <c r="AG9" s="82" t="s">
        <v>27</v>
      </c>
      <c r="AH9" s="82" t="s">
        <v>29</v>
      </c>
      <c r="AI9" s="82" t="s">
        <v>28</v>
      </c>
      <c r="AJ9" s="87" t="s">
        <v>30</v>
      </c>
      <c r="AK9" s="94" t="s">
        <v>31</v>
      </c>
      <c r="AL9" s="95"/>
      <c r="AM9" s="90" t="s">
        <v>32</v>
      </c>
      <c r="AN9" s="89" t="s">
        <v>79</v>
      </c>
      <c r="AO9" s="89"/>
      <c r="AP9" s="89"/>
      <c r="AQ9" s="89"/>
      <c r="AR9" s="89"/>
      <c r="AS9" s="89"/>
      <c r="AT9" s="90" t="s">
        <v>33</v>
      </c>
      <c r="AU9" s="81" t="s">
        <v>34</v>
      </c>
      <c r="AV9" s="81"/>
      <c r="AW9" s="81"/>
      <c r="AX9" s="81"/>
      <c r="AY9" s="81"/>
      <c r="AZ9" s="81"/>
      <c r="BA9" s="81"/>
      <c r="BB9" s="81"/>
      <c r="BC9" s="98"/>
      <c r="BM9" s="120" t="s">
        <v>82</v>
      </c>
      <c r="BN9" s="121"/>
      <c r="BO9" s="121"/>
      <c r="BP9" s="121"/>
      <c r="BQ9" s="121"/>
      <c r="BR9" s="121"/>
      <c r="BS9" s="121"/>
    </row>
    <row r="10" spans="1:71" s="17" customFormat="1" ht="15.75" customHeight="1" x14ac:dyDescent="0.25">
      <c r="A10" s="111"/>
      <c r="B10" s="91"/>
      <c r="C10" s="91"/>
      <c r="D10" s="91"/>
      <c r="E10" s="113"/>
      <c r="F10" s="113"/>
      <c r="G10" s="117"/>
      <c r="H10" s="118"/>
      <c r="I10" s="119"/>
      <c r="J10" s="113"/>
      <c r="K10" s="103"/>
      <c r="L10" s="106"/>
      <c r="M10" s="106"/>
      <c r="N10" s="106"/>
      <c r="O10" s="106"/>
      <c r="P10" s="103"/>
      <c r="Q10" s="103"/>
      <c r="R10" s="103"/>
      <c r="S10" s="103"/>
      <c r="T10" s="91"/>
      <c r="U10" s="100"/>
      <c r="V10" s="100"/>
      <c r="W10" s="100"/>
      <c r="X10" s="100"/>
      <c r="Y10" s="100"/>
      <c r="Z10" s="100"/>
      <c r="AA10" s="100"/>
      <c r="AB10" s="100"/>
      <c r="AC10" s="100"/>
      <c r="AD10" s="83"/>
      <c r="AE10" s="83"/>
      <c r="AF10" s="83"/>
      <c r="AG10" s="83"/>
      <c r="AH10" s="83"/>
      <c r="AI10" s="83"/>
      <c r="AJ10" s="93"/>
      <c r="AK10" s="96"/>
      <c r="AL10" s="97"/>
      <c r="AM10" s="91"/>
      <c r="AN10" s="80" t="s">
        <v>20</v>
      </c>
      <c r="AO10" s="90" t="s">
        <v>75</v>
      </c>
      <c r="AP10" s="90" t="s">
        <v>21</v>
      </c>
      <c r="AQ10" s="90" t="s">
        <v>22</v>
      </c>
      <c r="AR10" s="90" t="s">
        <v>25</v>
      </c>
      <c r="AS10" s="80" t="s">
        <v>26</v>
      </c>
      <c r="AT10" s="91"/>
      <c r="AU10" s="80" t="s">
        <v>19</v>
      </c>
      <c r="AV10" s="80" t="s">
        <v>23</v>
      </c>
      <c r="AW10" s="80" t="s">
        <v>24</v>
      </c>
      <c r="AX10" s="80" t="s">
        <v>16</v>
      </c>
      <c r="AY10" s="80" t="s">
        <v>17</v>
      </c>
      <c r="AZ10" s="81" t="s">
        <v>26</v>
      </c>
      <c r="BA10" s="90" t="s">
        <v>76</v>
      </c>
      <c r="BB10" s="81" t="s">
        <v>29</v>
      </c>
      <c r="BC10" s="98"/>
      <c r="BD10" s="16"/>
      <c r="BE10" s="16"/>
      <c r="BF10" s="16"/>
      <c r="BG10" s="16"/>
      <c r="BH10" s="16"/>
      <c r="BI10" s="16"/>
      <c r="BJ10" s="16"/>
      <c r="BK10" s="16"/>
      <c r="BL10" s="16"/>
      <c r="BM10" s="122"/>
      <c r="BN10" s="123"/>
      <c r="BO10" s="123"/>
      <c r="BP10" s="123"/>
      <c r="BQ10" s="123"/>
      <c r="BR10" s="123"/>
      <c r="BS10" s="123"/>
    </row>
    <row r="11" spans="1:71" s="17" customFormat="1" ht="15.75" customHeight="1" x14ac:dyDescent="0.25">
      <c r="A11" s="111"/>
      <c r="B11" s="91"/>
      <c r="C11" s="91"/>
      <c r="D11" s="91"/>
      <c r="E11" s="113"/>
      <c r="F11" s="113"/>
      <c r="G11" s="85" t="s">
        <v>35</v>
      </c>
      <c r="H11" s="85" t="s">
        <v>36</v>
      </c>
      <c r="I11" s="85" t="s">
        <v>37</v>
      </c>
      <c r="J11" s="113"/>
      <c r="K11" s="103"/>
      <c r="L11" s="106"/>
      <c r="M11" s="106"/>
      <c r="N11" s="106"/>
      <c r="O11" s="106"/>
      <c r="P11" s="103"/>
      <c r="Q11" s="103"/>
      <c r="R11" s="103"/>
      <c r="S11" s="103"/>
      <c r="T11" s="91"/>
      <c r="U11" s="100"/>
      <c r="V11" s="100"/>
      <c r="W11" s="100"/>
      <c r="X11" s="100"/>
      <c r="Y11" s="100"/>
      <c r="Z11" s="100"/>
      <c r="AA11" s="100"/>
      <c r="AB11" s="100"/>
      <c r="AC11" s="100"/>
      <c r="AD11" s="83"/>
      <c r="AE11" s="83"/>
      <c r="AF11" s="83"/>
      <c r="AG11" s="83"/>
      <c r="AH11" s="83"/>
      <c r="AI11" s="83"/>
      <c r="AJ11" s="93"/>
      <c r="AK11" s="87" t="s">
        <v>38</v>
      </c>
      <c r="AL11" s="87" t="s">
        <v>39</v>
      </c>
      <c r="AM11" s="91"/>
      <c r="AN11" s="80"/>
      <c r="AO11" s="91"/>
      <c r="AP11" s="91"/>
      <c r="AQ11" s="91"/>
      <c r="AR11" s="91"/>
      <c r="AS11" s="80"/>
      <c r="AT11" s="91"/>
      <c r="AU11" s="80"/>
      <c r="AV11" s="80"/>
      <c r="AW11" s="80"/>
      <c r="AX11" s="80"/>
      <c r="AY11" s="80"/>
      <c r="AZ11" s="81"/>
      <c r="BA11" s="91"/>
      <c r="BB11" s="81"/>
      <c r="BC11" s="98"/>
      <c r="BD11" s="16"/>
      <c r="BE11" s="16"/>
      <c r="BF11" s="16"/>
      <c r="BG11" s="16"/>
      <c r="BH11" s="16"/>
      <c r="BI11" s="16"/>
      <c r="BJ11" s="16"/>
      <c r="BK11" s="16"/>
      <c r="BL11" s="16"/>
      <c r="BM11" s="124" t="s">
        <v>83</v>
      </c>
      <c r="BN11" s="124" t="s">
        <v>84</v>
      </c>
      <c r="BO11" s="124" t="s">
        <v>85</v>
      </c>
      <c r="BP11" s="124" t="s">
        <v>86</v>
      </c>
      <c r="BQ11" s="126" t="s">
        <v>87</v>
      </c>
      <c r="BR11" s="126" t="s">
        <v>88</v>
      </c>
      <c r="BS11" s="126" t="s">
        <v>89</v>
      </c>
    </row>
    <row r="12" spans="1:71" s="18" customFormat="1" ht="37.5" customHeight="1" x14ac:dyDescent="0.25">
      <c r="A12" s="112"/>
      <c r="B12" s="92"/>
      <c r="C12" s="92"/>
      <c r="D12" s="92"/>
      <c r="E12" s="86"/>
      <c r="F12" s="86"/>
      <c r="G12" s="86"/>
      <c r="H12" s="86"/>
      <c r="I12" s="86"/>
      <c r="J12" s="86"/>
      <c r="K12" s="104"/>
      <c r="L12" s="107"/>
      <c r="M12" s="107"/>
      <c r="N12" s="107"/>
      <c r="O12" s="107"/>
      <c r="P12" s="104"/>
      <c r="Q12" s="104"/>
      <c r="R12" s="104"/>
      <c r="S12" s="104"/>
      <c r="T12" s="92"/>
      <c r="U12" s="101"/>
      <c r="V12" s="101"/>
      <c r="W12" s="101"/>
      <c r="X12" s="101"/>
      <c r="Y12" s="101"/>
      <c r="Z12" s="101"/>
      <c r="AA12" s="101"/>
      <c r="AB12" s="101"/>
      <c r="AC12" s="101"/>
      <c r="AD12" s="84"/>
      <c r="AE12" s="84"/>
      <c r="AF12" s="84"/>
      <c r="AG12" s="84"/>
      <c r="AH12" s="84"/>
      <c r="AI12" s="84"/>
      <c r="AJ12" s="88"/>
      <c r="AK12" s="88"/>
      <c r="AL12" s="88"/>
      <c r="AM12" s="92"/>
      <c r="AN12" s="80"/>
      <c r="AO12" s="92"/>
      <c r="AP12" s="92"/>
      <c r="AQ12" s="92"/>
      <c r="AR12" s="92"/>
      <c r="AS12" s="80"/>
      <c r="AT12" s="92"/>
      <c r="AU12" s="80"/>
      <c r="AV12" s="80"/>
      <c r="AW12" s="80"/>
      <c r="AX12" s="80"/>
      <c r="AY12" s="80"/>
      <c r="AZ12" s="81"/>
      <c r="BA12" s="92"/>
      <c r="BB12" s="81"/>
      <c r="BC12" s="98"/>
      <c r="BD12" s="16"/>
      <c r="BE12" s="16"/>
      <c r="BF12" s="16"/>
      <c r="BG12" s="16"/>
      <c r="BH12" s="16"/>
      <c r="BI12" s="16"/>
      <c r="BJ12" s="16"/>
      <c r="BK12" s="16"/>
      <c r="BL12" s="16"/>
      <c r="BM12" s="125"/>
      <c r="BN12" s="125"/>
      <c r="BO12" s="125"/>
      <c r="BP12" s="125"/>
      <c r="BQ12" s="127"/>
      <c r="BR12" s="127"/>
      <c r="BS12" s="127"/>
    </row>
    <row r="13" spans="1:71" s="63" customFormat="1" ht="15" customHeight="1" x14ac:dyDescent="0.25">
      <c r="A13" s="53">
        <v>1</v>
      </c>
      <c r="B13" s="74" t="s">
        <v>43</v>
      </c>
      <c r="C13" s="51" t="s">
        <v>44</v>
      </c>
      <c r="D13" s="56" t="s">
        <v>40</v>
      </c>
      <c r="E13" s="51">
        <v>1</v>
      </c>
      <c r="F13" s="54">
        <v>50</v>
      </c>
      <c r="G13" s="54">
        <v>50</v>
      </c>
      <c r="H13" s="51"/>
      <c r="I13" s="51"/>
      <c r="J13" s="53">
        <v>3</v>
      </c>
      <c r="K13" s="57">
        <v>1</v>
      </c>
      <c r="L13" s="57">
        <f>(G13+H13+I13)/25</f>
        <v>2</v>
      </c>
      <c r="M13" s="57">
        <f>(G13+H13+I13)/25</f>
        <v>2</v>
      </c>
      <c r="N13" s="58"/>
      <c r="O13" s="57">
        <v>0.5</v>
      </c>
      <c r="P13" s="57">
        <v>1.5</v>
      </c>
      <c r="Q13" s="57">
        <v>0.5</v>
      </c>
      <c r="R13" s="57"/>
      <c r="S13" s="57"/>
      <c r="T13" s="57">
        <v>0.5</v>
      </c>
      <c r="U13" s="59" t="e">
        <f>#REF!*K13</f>
        <v>#REF!</v>
      </c>
      <c r="V13" s="59" t="e">
        <f>#REF!*L13</f>
        <v>#REF!</v>
      </c>
      <c r="W13" s="59" t="e">
        <f>#REF!*M13</f>
        <v>#REF!</v>
      </c>
      <c r="X13" s="59" t="e">
        <f>#REF!*N13</f>
        <v>#REF!</v>
      </c>
      <c r="Y13" s="59" t="e">
        <f>#REF!*O13</f>
        <v>#REF!</v>
      </c>
      <c r="Z13" s="59" t="e">
        <f>#REF!*P13</f>
        <v>#REF!</v>
      </c>
      <c r="AA13" s="59" t="e">
        <f>#REF!*Q13</f>
        <v>#REF!</v>
      </c>
      <c r="AB13" s="59" t="e">
        <f>#REF!*R13</f>
        <v>#REF!</v>
      </c>
      <c r="AC13" s="59" t="e">
        <f>#REF!*S13</f>
        <v>#REF!</v>
      </c>
      <c r="AD13" s="59" t="e">
        <f>#REF!*T13</f>
        <v>#REF!</v>
      </c>
      <c r="AE13" s="59" t="e">
        <f>(F13*#REF!)*$AE$8</f>
        <v>#REF!</v>
      </c>
      <c r="AF13" s="59"/>
      <c r="AG13" s="59"/>
      <c r="AH13" s="59"/>
      <c r="AI13" s="59" t="e">
        <f>SUM(U13:AH13)</f>
        <v>#REF!</v>
      </c>
      <c r="AJ13" s="60" t="e">
        <f>AK13+AL13</f>
        <v>#REF!</v>
      </c>
      <c r="AK13" s="59" t="e">
        <f>U13+Z13+AB13+AC13+AF13+AG13+AH13+AA13+AE13</f>
        <v>#REF!</v>
      </c>
      <c r="AL13" s="59" t="e">
        <f>V13+W13+X13+Y13+AD13+AE13-AE13</f>
        <v>#REF!</v>
      </c>
      <c r="AM13" s="59">
        <f t="shared" ref="AM13:AM29" si="0">SUM(AN13:AS13)</f>
        <v>0</v>
      </c>
      <c r="AN13" s="59"/>
      <c r="AO13" s="59"/>
      <c r="AP13" s="59"/>
      <c r="AQ13" s="59"/>
      <c r="AR13" s="59"/>
      <c r="AS13" s="59"/>
      <c r="AT13" s="59">
        <f>SUM(AU13:BB13)</f>
        <v>0</v>
      </c>
      <c r="AU13" s="59"/>
      <c r="AV13" s="59"/>
      <c r="AW13" s="59"/>
      <c r="AX13" s="59"/>
      <c r="AY13" s="59"/>
      <c r="AZ13" s="59"/>
      <c r="BA13" s="59"/>
      <c r="BB13" s="59"/>
      <c r="BC13" s="61"/>
      <c r="BD13" s="62"/>
      <c r="BE13" s="62"/>
      <c r="BF13" s="62"/>
      <c r="BG13" s="62"/>
      <c r="BH13" s="62"/>
      <c r="BI13" s="62"/>
      <c r="BJ13" s="62"/>
      <c r="BK13" s="62"/>
      <c r="BL13" s="62"/>
      <c r="BM13" s="67">
        <v>1</v>
      </c>
      <c r="BN13" s="67">
        <v>3</v>
      </c>
      <c r="BO13" s="67">
        <v>3</v>
      </c>
      <c r="BP13" s="67">
        <v>1</v>
      </c>
      <c r="BQ13" s="67">
        <v>1</v>
      </c>
      <c r="BR13" s="67">
        <v>1</v>
      </c>
      <c r="BS13" s="67">
        <v>1</v>
      </c>
    </row>
    <row r="14" spans="1:71" s="63" customFormat="1" ht="15" customHeight="1" x14ac:dyDescent="0.25">
      <c r="A14" s="53">
        <v>2</v>
      </c>
      <c r="B14" s="75" t="s">
        <v>41</v>
      </c>
      <c r="C14" s="54" t="s">
        <v>42</v>
      </c>
      <c r="D14" s="56" t="s">
        <v>40</v>
      </c>
      <c r="E14" s="54">
        <v>1</v>
      </c>
      <c r="F14" s="54">
        <v>50</v>
      </c>
      <c r="G14" s="54"/>
      <c r="H14" s="51">
        <v>50</v>
      </c>
      <c r="I14" s="51"/>
      <c r="J14" s="53">
        <v>3</v>
      </c>
      <c r="K14" s="58">
        <v>1</v>
      </c>
      <c r="L14" s="57">
        <v>1</v>
      </c>
      <c r="M14" s="57">
        <v>1</v>
      </c>
      <c r="N14" s="58"/>
      <c r="O14" s="58">
        <v>0.5</v>
      </c>
      <c r="P14" s="58">
        <v>1.5</v>
      </c>
      <c r="Q14" s="58">
        <v>0.5</v>
      </c>
      <c r="R14" s="58"/>
      <c r="S14" s="58"/>
      <c r="T14" s="58">
        <v>0.5</v>
      </c>
      <c r="U14" s="59" t="e">
        <f>#REF!*K14</f>
        <v>#REF!</v>
      </c>
      <c r="V14" s="59" t="e">
        <f>#REF!*L14</f>
        <v>#REF!</v>
      </c>
      <c r="W14" s="59" t="e">
        <f>#REF!*M14</f>
        <v>#REF!</v>
      </c>
      <c r="X14" s="59" t="e">
        <f>#REF!*N14</f>
        <v>#REF!</v>
      </c>
      <c r="Y14" s="59" t="e">
        <f>#REF!*O14</f>
        <v>#REF!</v>
      </c>
      <c r="Z14" s="59" t="e">
        <f>#REF!*P14</f>
        <v>#REF!</v>
      </c>
      <c r="AA14" s="59" t="e">
        <f>#REF!*Q14</f>
        <v>#REF!</v>
      </c>
      <c r="AB14" s="59" t="e">
        <f>#REF!*R14</f>
        <v>#REF!</v>
      </c>
      <c r="AC14" s="59" t="e">
        <f>#REF!*S14</f>
        <v>#REF!</v>
      </c>
      <c r="AD14" s="59" t="e">
        <f>#REF!*T14</f>
        <v>#REF!</v>
      </c>
      <c r="AE14" s="59" t="e">
        <f>(F14*#REF!)*$AE$8</f>
        <v>#REF!</v>
      </c>
      <c r="AF14" s="59"/>
      <c r="AG14" s="59"/>
      <c r="AH14" s="59"/>
      <c r="AI14" s="59" t="e">
        <f>SUM(U14:AH14)</f>
        <v>#REF!</v>
      </c>
      <c r="AJ14" s="60" t="e">
        <f t="shared" ref="AJ14:AJ29" si="1">AK14+AL14</f>
        <v>#REF!</v>
      </c>
      <c r="AK14" s="59" t="e">
        <f>U14+Z14+AB14+AC14+AF14+AG14+AH14+AA14+AE14</f>
        <v>#REF!</v>
      </c>
      <c r="AL14" s="59" t="e">
        <f>V14+W14+X14+Y14+AD14+AE14-AE14</f>
        <v>#REF!</v>
      </c>
      <c r="AM14" s="59">
        <f t="shared" si="0"/>
        <v>0</v>
      </c>
      <c r="AN14" s="59"/>
      <c r="AO14" s="59"/>
      <c r="AP14" s="59"/>
      <c r="AQ14" s="59"/>
      <c r="AR14" s="59"/>
      <c r="AS14" s="59"/>
      <c r="AT14" s="59">
        <f t="shared" ref="AT14:AT29" si="2">SUM(AU14:BB14)</f>
        <v>0</v>
      </c>
      <c r="AU14" s="59"/>
      <c r="AV14" s="59"/>
      <c r="AW14" s="59"/>
      <c r="AX14" s="59"/>
      <c r="AY14" s="59"/>
      <c r="AZ14" s="59"/>
      <c r="BA14" s="59"/>
      <c r="BB14" s="59"/>
      <c r="BC14" s="61"/>
      <c r="BD14" s="62"/>
      <c r="BE14" s="62"/>
      <c r="BF14" s="62"/>
      <c r="BG14" s="62"/>
      <c r="BH14" s="62"/>
      <c r="BI14" s="62"/>
      <c r="BJ14" s="62"/>
      <c r="BK14" s="62"/>
      <c r="BL14" s="62"/>
      <c r="BM14" s="67">
        <v>1</v>
      </c>
      <c r="BN14" s="67">
        <v>3</v>
      </c>
      <c r="BO14" s="67">
        <v>3</v>
      </c>
      <c r="BP14" s="67">
        <v>1</v>
      </c>
      <c r="BQ14" s="67">
        <v>1</v>
      </c>
      <c r="BR14" s="67">
        <v>1</v>
      </c>
      <c r="BS14" s="67">
        <v>1</v>
      </c>
    </row>
    <row r="15" spans="1:71" s="63" customFormat="1" ht="15" customHeight="1" x14ac:dyDescent="0.25">
      <c r="A15" s="53">
        <v>3</v>
      </c>
      <c r="B15" s="74" t="s">
        <v>45</v>
      </c>
      <c r="C15" s="52" t="s">
        <v>46</v>
      </c>
      <c r="D15" s="51" t="s">
        <v>40</v>
      </c>
      <c r="E15" s="51">
        <v>1</v>
      </c>
      <c r="F15" s="54">
        <v>50</v>
      </c>
      <c r="G15" s="54">
        <v>50</v>
      </c>
      <c r="H15" s="51"/>
      <c r="I15" s="51"/>
      <c r="J15" s="53">
        <v>3</v>
      </c>
      <c r="K15" s="64">
        <v>1</v>
      </c>
      <c r="L15" s="57">
        <v>1</v>
      </c>
      <c r="M15" s="57">
        <v>1</v>
      </c>
      <c r="N15" s="58"/>
      <c r="O15" s="57">
        <v>0.5</v>
      </c>
      <c r="P15" s="57">
        <v>1.5</v>
      </c>
      <c r="Q15" s="57">
        <v>0.5</v>
      </c>
      <c r="R15" s="57"/>
      <c r="S15" s="57"/>
      <c r="T15" s="57">
        <v>0.5</v>
      </c>
      <c r="U15" s="59" t="e">
        <f>#REF!*K15</f>
        <v>#REF!</v>
      </c>
      <c r="V15" s="59" t="e">
        <f>#REF!*L15</f>
        <v>#REF!</v>
      </c>
      <c r="W15" s="59" t="e">
        <f>#REF!*M15</f>
        <v>#REF!</v>
      </c>
      <c r="X15" s="59" t="e">
        <f>#REF!*N15</f>
        <v>#REF!</v>
      </c>
      <c r="Y15" s="59" t="e">
        <f>#REF!*O15</f>
        <v>#REF!</v>
      </c>
      <c r="Z15" s="59" t="e">
        <f>#REF!*P15</f>
        <v>#REF!</v>
      </c>
      <c r="AA15" s="59" t="e">
        <f>#REF!*Q15</f>
        <v>#REF!</v>
      </c>
      <c r="AB15" s="59" t="e">
        <f>#REF!*R15</f>
        <v>#REF!</v>
      </c>
      <c r="AC15" s="59" t="e">
        <f>#REF!*S15</f>
        <v>#REF!</v>
      </c>
      <c r="AD15" s="59" t="e">
        <f>#REF!*T15</f>
        <v>#REF!</v>
      </c>
      <c r="AE15" s="59" t="e">
        <f>(F15*#REF!)*$AE$8</f>
        <v>#REF!</v>
      </c>
      <c r="AF15" s="59"/>
      <c r="AG15" s="59"/>
      <c r="AH15" s="59"/>
      <c r="AI15" s="59" t="e">
        <f t="shared" ref="AI15:AI29" si="3">SUM(U15:AH15)</f>
        <v>#REF!</v>
      </c>
      <c r="AJ15" s="60" t="e">
        <f t="shared" si="1"/>
        <v>#REF!</v>
      </c>
      <c r="AK15" s="59" t="e">
        <f>U15+Z15+AB15+AC15+AF15+AG15+AH15+AA15+AE15+71684.4</f>
        <v>#REF!</v>
      </c>
      <c r="AL15" s="59" t="e">
        <f>V15+W15+X15+Y15+AD15+AE15-AE15+71684.4</f>
        <v>#REF!</v>
      </c>
      <c r="AM15" s="59">
        <f t="shared" si="0"/>
        <v>0</v>
      </c>
      <c r="AN15" s="59"/>
      <c r="AO15" s="59"/>
      <c r="AP15" s="59"/>
      <c r="AQ15" s="59"/>
      <c r="AR15" s="59"/>
      <c r="AS15" s="59"/>
      <c r="AT15" s="59">
        <f t="shared" si="2"/>
        <v>0</v>
      </c>
      <c r="AU15" s="59"/>
      <c r="AV15" s="59"/>
      <c r="AW15" s="59"/>
      <c r="AX15" s="59"/>
      <c r="AY15" s="59"/>
      <c r="AZ15" s="59"/>
      <c r="BA15" s="59"/>
      <c r="BB15" s="59"/>
      <c r="BC15" s="61"/>
      <c r="BD15" s="62"/>
      <c r="BE15" s="62"/>
      <c r="BF15" s="62"/>
      <c r="BG15" s="62"/>
      <c r="BH15" s="62"/>
      <c r="BI15" s="62"/>
      <c r="BJ15" s="62"/>
      <c r="BK15" s="62"/>
      <c r="BL15" s="62"/>
      <c r="BM15" s="67">
        <v>1</v>
      </c>
      <c r="BN15" s="67">
        <v>3</v>
      </c>
      <c r="BO15" s="67">
        <v>3</v>
      </c>
      <c r="BP15" s="67">
        <v>1</v>
      </c>
      <c r="BQ15" s="67">
        <v>1</v>
      </c>
      <c r="BR15" s="67">
        <v>1</v>
      </c>
      <c r="BS15" s="67">
        <v>1</v>
      </c>
    </row>
    <row r="16" spans="1:71" s="63" customFormat="1" ht="15" customHeight="1" x14ac:dyDescent="0.25">
      <c r="A16" s="53">
        <v>4</v>
      </c>
      <c r="B16" s="74" t="s">
        <v>47</v>
      </c>
      <c r="C16" s="51" t="s">
        <v>48</v>
      </c>
      <c r="D16" s="51" t="s">
        <v>40</v>
      </c>
      <c r="E16" s="51">
        <v>1</v>
      </c>
      <c r="F16" s="54">
        <v>50</v>
      </c>
      <c r="G16" s="54"/>
      <c r="H16" s="51">
        <v>50</v>
      </c>
      <c r="I16" s="51"/>
      <c r="J16" s="53">
        <v>3</v>
      </c>
      <c r="K16" s="57">
        <v>1</v>
      </c>
      <c r="L16" s="57">
        <f>(G16+H16+I16)/25</f>
        <v>2</v>
      </c>
      <c r="M16" s="57">
        <f>(G16+H16+I16)/25</f>
        <v>2</v>
      </c>
      <c r="N16" s="58"/>
      <c r="O16" s="57">
        <v>0.5</v>
      </c>
      <c r="P16" s="57">
        <v>1.5</v>
      </c>
      <c r="Q16" s="57">
        <v>0.5</v>
      </c>
      <c r="R16" s="57"/>
      <c r="S16" s="57"/>
      <c r="T16" s="57">
        <v>0.5</v>
      </c>
      <c r="U16" s="59" t="e">
        <f>#REF!*K16</f>
        <v>#REF!</v>
      </c>
      <c r="V16" s="59" t="e">
        <f>#REF!*L16</f>
        <v>#REF!</v>
      </c>
      <c r="W16" s="59" t="e">
        <f>#REF!*M16</f>
        <v>#REF!</v>
      </c>
      <c r="X16" s="59" t="e">
        <f>#REF!*N16</f>
        <v>#REF!</v>
      </c>
      <c r="Y16" s="59" t="e">
        <f>#REF!*O16</f>
        <v>#REF!</v>
      </c>
      <c r="Z16" s="59" t="e">
        <f>#REF!*P16</f>
        <v>#REF!</v>
      </c>
      <c r="AA16" s="59" t="e">
        <f>#REF!*Q16</f>
        <v>#REF!</v>
      </c>
      <c r="AB16" s="59" t="e">
        <f>#REF!*R16</f>
        <v>#REF!</v>
      </c>
      <c r="AC16" s="59" t="e">
        <f>#REF!*S16</f>
        <v>#REF!</v>
      </c>
      <c r="AD16" s="59" t="e">
        <f>#REF!*T16</f>
        <v>#REF!</v>
      </c>
      <c r="AE16" s="59" t="e">
        <f>(F16*#REF!)*$AE$8</f>
        <v>#REF!</v>
      </c>
      <c r="AF16" s="59"/>
      <c r="AG16" s="59"/>
      <c r="AH16" s="59"/>
      <c r="AI16" s="59" t="e">
        <f t="shared" si="3"/>
        <v>#REF!</v>
      </c>
      <c r="AJ16" s="60" t="e">
        <f t="shared" si="1"/>
        <v>#REF!</v>
      </c>
      <c r="AK16" s="59" t="e">
        <f>U16+Z16+AB16+AC16+AF16+AG16+AH16+AA16+AE16</f>
        <v>#REF!</v>
      </c>
      <c r="AL16" s="59" t="e">
        <f>V16+W16+X16+Y16+AD16+AE16-AE16</f>
        <v>#REF!</v>
      </c>
      <c r="AM16" s="59">
        <f t="shared" si="0"/>
        <v>0</v>
      </c>
      <c r="AN16" s="59"/>
      <c r="AO16" s="59"/>
      <c r="AP16" s="59"/>
      <c r="AQ16" s="59"/>
      <c r="AR16" s="59"/>
      <c r="AS16" s="59"/>
      <c r="AT16" s="59">
        <f t="shared" si="2"/>
        <v>0</v>
      </c>
      <c r="AU16" s="59"/>
      <c r="AV16" s="59"/>
      <c r="AW16" s="59"/>
      <c r="AX16" s="59"/>
      <c r="AY16" s="59"/>
      <c r="AZ16" s="59"/>
      <c r="BA16" s="59"/>
      <c r="BB16" s="59"/>
      <c r="BC16" s="61"/>
      <c r="BD16" s="62"/>
      <c r="BE16" s="62"/>
      <c r="BF16" s="62"/>
      <c r="BG16" s="62"/>
      <c r="BH16" s="62"/>
      <c r="BI16" s="62"/>
      <c r="BJ16" s="62"/>
      <c r="BK16" s="62"/>
      <c r="BL16" s="62"/>
      <c r="BM16" s="67">
        <v>1</v>
      </c>
      <c r="BN16" s="67">
        <v>3</v>
      </c>
      <c r="BO16" s="67">
        <v>3</v>
      </c>
      <c r="BP16" s="67">
        <v>1</v>
      </c>
      <c r="BQ16" s="67">
        <v>1</v>
      </c>
      <c r="BR16" s="67">
        <v>1</v>
      </c>
      <c r="BS16" s="67">
        <v>1</v>
      </c>
    </row>
    <row r="17" spans="1:71" s="62" customFormat="1" ht="15" customHeight="1" x14ac:dyDescent="0.25">
      <c r="A17" s="53">
        <v>5</v>
      </c>
      <c r="B17" s="76" t="s">
        <v>49</v>
      </c>
      <c r="C17" s="51" t="s">
        <v>50</v>
      </c>
      <c r="D17" s="51" t="s">
        <v>40</v>
      </c>
      <c r="E17" s="51">
        <v>1</v>
      </c>
      <c r="F17" s="54">
        <v>50</v>
      </c>
      <c r="G17" s="54">
        <v>50</v>
      </c>
      <c r="H17" s="51"/>
      <c r="I17" s="51"/>
      <c r="J17" s="53">
        <v>3</v>
      </c>
      <c r="K17" s="57">
        <v>1</v>
      </c>
      <c r="L17" s="57">
        <f>(G17+H17+I17)/25</f>
        <v>2</v>
      </c>
      <c r="M17" s="57">
        <f>(G17+H17+I17)/25</f>
        <v>2</v>
      </c>
      <c r="N17" s="58"/>
      <c r="O17" s="57">
        <v>0.5</v>
      </c>
      <c r="P17" s="57">
        <v>1.5</v>
      </c>
      <c r="Q17" s="57">
        <v>0.5</v>
      </c>
      <c r="R17" s="57"/>
      <c r="S17" s="57"/>
      <c r="T17" s="57">
        <v>0.5</v>
      </c>
      <c r="U17" s="59" t="e">
        <f>#REF!*K17</f>
        <v>#REF!</v>
      </c>
      <c r="V17" s="59" t="e">
        <f>#REF!*L17</f>
        <v>#REF!</v>
      </c>
      <c r="W17" s="59" t="e">
        <f>#REF!*M17</f>
        <v>#REF!</v>
      </c>
      <c r="X17" s="59" t="e">
        <f>#REF!*N17</f>
        <v>#REF!</v>
      </c>
      <c r="Y17" s="59" t="e">
        <f>#REF!*O17</f>
        <v>#REF!</v>
      </c>
      <c r="Z17" s="59" t="e">
        <f>#REF!*P17</f>
        <v>#REF!</v>
      </c>
      <c r="AA17" s="59" t="e">
        <f>#REF!*Q17</f>
        <v>#REF!</v>
      </c>
      <c r="AB17" s="59" t="e">
        <f>#REF!*R17</f>
        <v>#REF!</v>
      </c>
      <c r="AC17" s="59" t="e">
        <f>#REF!*S17</f>
        <v>#REF!</v>
      </c>
      <c r="AD17" s="59" t="e">
        <f>#REF!*T17</f>
        <v>#REF!</v>
      </c>
      <c r="AE17" s="59" t="e">
        <f>(F17*#REF!)*$AE$8</f>
        <v>#REF!</v>
      </c>
      <c r="AF17" s="59"/>
      <c r="AG17" s="59"/>
      <c r="AH17" s="59"/>
      <c r="AI17" s="59" t="e">
        <f t="shared" si="3"/>
        <v>#REF!</v>
      </c>
      <c r="AJ17" s="60" t="e">
        <f t="shared" si="1"/>
        <v>#REF!</v>
      </c>
      <c r="AK17" s="59" t="e">
        <f>U17+Z17+AB17+AC17+AF17+AG17+AH17+AA17+AE17</f>
        <v>#REF!</v>
      </c>
      <c r="AL17" s="59" t="e">
        <f>V17+W17+X17+Y17+AD17+AE17-AE17</f>
        <v>#REF!</v>
      </c>
      <c r="AM17" s="59">
        <f t="shared" si="0"/>
        <v>0</v>
      </c>
      <c r="AN17" s="59"/>
      <c r="AO17" s="59"/>
      <c r="AP17" s="59"/>
      <c r="AQ17" s="59"/>
      <c r="AR17" s="59"/>
      <c r="AS17" s="59"/>
      <c r="AT17" s="59">
        <f t="shared" si="2"/>
        <v>0</v>
      </c>
      <c r="AU17" s="59"/>
      <c r="AV17" s="59"/>
      <c r="AW17" s="59"/>
      <c r="AX17" s="59"/>
      <c r="AY17" s="59"/>
      <c r="AZ17" s="59"/>
      <c r="BA17" s="59"/>
      <c r="BB17" s="59"/>
      <c r="BC17" s="61"/>
      <c r="BM17" s="67">
        <v>1</v>
      </c>
      <c r="BN17" s="67">
        <v>3</v>
      </c>
      <c r="BO17" s="67">
        <v>3</v>
      </c>
      <c r="BP17" s="67">
        <v>1</v>
      </c>
      <c r="BQ17" s="67">
        <v>1</v>
      </c>
      <c r="BR17" s="67">
        <v>1</v>
      </c>
      <c r="BS17" s="67">
        <v>1</v>
      </c>
    </row>
    <row r="18" spans="1:71" s="62" customFormat="1" ht="15" customHeight="1" x14ac:dyDescent="0.25">
      <c r="A18" s="53">
        <v>6</v>
      </c>
      <c r="B18" s="76" t="s">
        <v>64</v>
      </c>
      <c r="C18" s="51" t="s">
        <v>65</v>
      </c>
      <c r="D18" s="51" t="s">
        <v>40</v>
      </c>
      <c r="E18" s="51">
        <v>1</v>
      </c>
      <c r="F18" s="54">
        <v>30</v>
      </c>
      <c r="G18" s="54">
        <v>30</v>
      </c>
      <c r="H18" s="51"/>
      <c r="I18" s="51"/>
      <c r="J18" s="53">
        <v>3</v>
      </c>
      <c r="K18" s="57">
        <v>1</v>
      </c>
      <c r="L18" s="57">
        <v>1</v>
      </c>
      <c r="M18" s="57">
        <v>1</v>
      </c>
      <c r="N18" s="58"/>
      <c r="O18" s="57">
        <v>0.5</v>
      </c>
      <c r="P18" s="57">
        <v>1.5</v>
      </c>
      <c r="Q18" s="57">
        <v>0.5</v>
      </c>
      <c r="R18" s="57"/>
      <c r="S18" s="57"/>
      <c r="T18" s="57">
        <v>0.5</v>
      </c>
      <c r="U18" s="59" t="e">
        <f>#REF!*K18</f>
        <v>#REF!</v>
      </c>
      <c r="V18" s="59" t="e">
        <f>#REF!*L18</f>
        <v>#REF!</v>
      </c>
      <c r="W18" s="59" t="e">
        <f>#REF!*M18</f>
        <v>#REF!</v>
      </c>
      <c r="X18" s="59" t="e">
        <f>#REF!*N18</f>
        <v>#REF!</v>
      </c>
      <c r="Y18" s="59" t="e">
        <f>#REF!*O18</f>
        <v>#REF!</v>
      </c>
      <c r="Z18" s="59" t="e">
        <f>#REF!*P18</f>
        <v>#REF!</v>
      </c>
      <c r="AA18" s="59" t="e">
        <f>#REF!*Q18</f>
        <v>#REF!</v>
      </c>
      <c r="AB18" s="59" t="e">
        <f>#REF!*R18</f>
        <v>#REF!</v>
      </c>
      <c r="AC18" s="59" t="e">
        <f>#REF!*S18</f>
        <v>#REF!</v>
      </c>
      <c r="AD18" s="59" t="e">
        <f>#REF!*T18</f>
        <v>#REF!</v>
      </c>
      <c r="AE18" s="59" t="e">
        <f>(F18*#REF!)*$AE$8</f>
        <v>#REF!</v>
      </c>
      <c r="AF18" s="59"/>
      <c r="AG18" s="59"/>
      <c r="AH18" s="59"/>
      <c r="AI18" s="59" t="e">
        <f t="shared" si="3"/>
        <v>#REF!</v>
      </c>
      <c r="AJ18" s="60" t="e">
        <f t="shared" si="1"/>
        <v>#REF!</v>
      </c>
      <c r="AK18" s="59" t="e">
        <f>U18+Z18+AB18+AC18+AF18+AG18+AH18+AA18+AE18</f>
        <v>#REF!</v>
      </c>
      <c r="AL18" s="59" t="e">
        <f>V18+W18+X18+Y18+AD18+AE18-AE18</f>
        <v>#REF!</v>
      </c>
      <c r="AM18" s="59">
        <f t="shared" si="0"/>
        <v>0</v>
      </c>
      <c r="AN18" s="59"/>
      <c r="AO18" s="59"/>
      <c r="AP18" s="59"/>
      <c r="AQ18" s="59"/>
      <c r="AR18" s="59"/>
      <c r="AS18" s="59"/>
      <c r="AT18" s="59">
        <f t="shared" si="2"/>
        <v>0</v>
      </c>
      <c r="AU18" s="59"/>
      <c r="AV18" s="59"/>
      <c r="AW18" s="59"/>
      <c r="AX18" s="59"/>
      <c r="AY18" s="59"/>
      <c r="AZ18" s="59"/>
      <c r="BA18" s="59"/>
      <c r="BB18" s="59"/>
      <c r="BC18" s="61"/>
      <c r="BM18" s="67">
        <v>1</v>
      </c>
      <c r="BN18" s="67">
        <v>2</v>
      </c>
      <c r="BO18" s="67">
        <v>2</v>
      </c>
      <c r="BP18" s="67">
        <v>1</v>
      </c>
      <c r="BQ18" s="67">
        <v>1</v>
      </c>
      <c r="BR18" s="67">
        <v>1</v>
      </c>
      <c r="BS18" s="67">
        <v>1</v>
      </c>
    </row>
    <row r="19" spans="1:71" s="62" customFormat="1" ht="15" customHeight="1" x14ac:dyDescent="0.25">
      <c r="A19" s="53">
        <v>7</v>
      </c>
      <c r="B19" s="77" t="s">
        <v>51</v>
      </c>
      <c r="C19" s="51" t="s">
        <v>52</v>
      </c>
      <c r="D19" s="51" t="s">
        <v>40</v>
      </c>
      <c r="E19" s="51">
        <v>1</v>
      </c>
      <c r="F19" s="54">
        <v>25</v>
      </c>
      <c r="G19" s="54">
        <v>25</v>
      </c>
      <c r="H19" s="51"/>
      <c r="I19" s="51"/>
      <c r="J19" s="53">
        <v>3</v>
      </c>
      <c r="K19" s="57">
        <v>1</v>
      </c>
      <c r="L19" s="57">
        <f>(G19+H19+I19)/25</f>
        <v>1</v>
      </c>
      <c r="M19" s="57">
        <f>(G19+H19+I19)/25</f>
        <v>1</v>
      </c>
      <c r="N19" s="58"/>
      <c r="O19" s="57">
        <v>0.5</v>
      </c>
      <c r="P19" s="57">
        <v>1.5</v>
      </c>
      <c r="Q19" s="57">
        <v>0.5</v>
      </c>
      <c r="R19" s="57"/>
      <c r="S19" s="57"/>
      <c r="T19" s="57">
        <v>0.5</v>
      </c>
      <c r="U19" s="59" t="e">
        <f>#REF!*K19</f>
        <v>#REF!</v>
      </c>
      <c r="V19" s="59" t="e">
        <f>#REF!*L19</f>
        <v>#REF!</v>
      </c>
      <c r="W19" s="59" t="e">
        <f>#REF!*M19</f>
        <v>#REF!</v>
      </c>
      <c r="X19" s="59" t="e">
        <f>#REF!*N19</f>
        <v>#REF!</v>
      </c>
      <c r="Y19" s="59" t="e">
        <f>#REF!*O19</f>
        <v>#REF!</v>
      </c>
      <c r="Z19" s="59" t="e">
        <f>#REF!*P19</f>
        <v>#REF!</v>
      </c>
      <c r="AA19" s="59" t="e">
        <f>#REF!*Q19</f>
        <v>#REF!</v>
      </c>
      <c r="AB19" s="59" t="e">
        <f>#REF!*R19</f>
        <v>#REF!</v>
      </c>
      <c r="AC19" s="59" t="e">
        <f>#REF!*S19</f>
        <v>#REF!</v>
      </c>
      <c r="AD19" s="59" t="e">
        <f>#REF!*T19</f>
        <v>#REF!</v>
      </c>
      <c r="AE19" s="59" t="e">
        <f>(F19*#REF!)*$AE$8</f>
        <v>#REF!</v>
      </c>
      <c r="AF19" s="59"/>
      <c r="AG19" s="59"/>
      <c r="AH19" s="59"/>
      <c r="AI19" s="59" t="e">
        <f t="shared" si="3"/>
        <v>#REF!</v>
      </c>
      <c r="AJ19" s="60" t="e">
        <f t="shared" si="1"/>
        <v>#REF!</v>
      </c>
      <c r="AK19" s="59" t="e">
        <f t="shared" ref="AK19:AK21" si="4">U19+Z19+AB19+AC19+AF19+AG19+AH19+AA19+AE19</f>
        <v>#REF!</v>
      </c>
      <c r="AL19" s="59" t="e">
        <f t="shared" ref="AL19:AL21" si="5">V19+W19+X19+Y19+AD19+AE19-AE19</f>
        <v>#REF!</v>
      </c>
      <c r="AM19" s="59">
        <f t="shared" si="0"/>
        <v>0</v>
      </c>
      <c r="AN19" s="59"/>
      <c r="AO19" s="59"/>
      <c r="AP19" s="59"/>
      <c r="AQ19" s="59"/>
      <c r="AR19" s="59"/>
      <c r="AS19" s="59"/>
      <c r="AT19" s="59">
        <f t="shared" si="2"/>
        <v>0</v>
      </c>
      <c r="AU19" s="59"/>
      <c r="AV19" s="59"/>
      <c r="AW19" s="59"/>
      <c r="AX19" s="59"/>
      <c r="AY19" s="59"/>
      <c r="AZ19" s="59"/>
      <c r="BA19" s="59"/>
      <c r="BB19" s="59"/>
      <c r="BC19" s="61"/>
      <c r="BM19" s="67">
        <v>1</v>
      </c>
      <c r="BN19" s="67">
        <v>1</v>
      </c>
      <c r="BO19" s="67">
        <v>1</v>
      </c>
      <c r="BP19" s="67">
        <v>1</v>
      </c>
      <c r="BQ19" s="67">
        <v>1</v>
      </c>
      <c r="BR19" s="67">
        <v>1</v>
      </c>
      <c r="BS19" s="67">
        <v>1</v>
      </c>
    </row>
    <row r="20" spans="1:71" s="62" customFormat="1" ht="15" customHeight="1" x14ac:dyDescent="0.25">
      <c r="A20" s="53">
        <v>8</v>
      </c>
      <c r="B20" s="78" t="s">
        <v>53</v>
      </c>
      <c r="C20" s="51" t="s">
        <v>54</v>
      </c>
      <c r="D20" s="51" t="s">
        <v>40</v>
      </c>
      <c r="E20" s="51">
        <v>1</v>
      </c>
      <c r="F20" s="54">
        <v>25</v>
      </c>
      <c r="G20" s="54">
        <v>25</v>
      </c>
      <c r="H20" s="51"/>
      <c r="I20" s="51"/>
      <c r="J20" s="53">
        <v>3</v>
      </c>
      <c r="K20" s="57">
        <v>1</v>
      </c>
      <c r="L20" s="57">
        <v>1</v>
      </c>
      <c r="M20" s="57">
        <v>1</v>
      </c>
      <c r="N20" s="58"/>
      <c r="O20" s="57">
        <v>0.5</v>
      </c>
      <c r="P20" s="57">
        <v>1.5</v>
      </c>
      <c r="Q20" s="57">
        <v>0.5</v>
      </c>
      <c r="R20" s="57"/>
      <c r="S20" s="57"/>
      <c r="T20" s="57">
        <v>0.5</v>
      </c>
      <c r="U20" s="59" t="e">
        <f>#REF!*K20</f>
        <v>#REF!</v>
      </c>
      <c r="V20" s="59" t="e">
        <f>#REF!*L20</f>
        <v>#REF!</v>
      </c>
      <c r="W20" s="59" t="e">
        <f>#REF!*M20</f>
        <v>#REF!</v>
      </c>
      <c r="X20" s="59" t="e">
        <f>#REF!*N20</f>
        <v>#REF!</v>
      </c>
      <c r="Y20" s="59" t="e">
        <f>#REF!*O20</f>
        <v>#REF!</v>
      </c>
      <c r="Z20" s="59" t="e">
        <f>#REF!*P20</f>
        <v>#REF!</v>
      </c>
      <c r="AA20" s="59" t="e">
        <f>#REF!*Q20</f>
        <v>#REF!</v>
      </c>
      <c r="AB20" s="59" t="e">
        <f>#REF!*R20</f>
        <v>#REF!</v>
      </c>
      <c r="AC20" s="59" t="e">
        <f>#REF!*S20</f>
        <v>#REF!</v>
      </c>
      <c r="AD20" s="59" t="e">
        <f>#REF!*T20</f>
        <v>#REF!</v>
      </c>
      <c r="AE20" s="59" t="e">
        <f>(F20*#REF!)*$AE$8</f>
        <v>#REF!</v>
      </c>
      <c r="AF20" s="59"/>
      <c r="AG20" s="59"/>
      <c r="AH20" s="59"/>
      <c r="AI20" s="59" t="e">
        <f t="shared" si="3"/>
        <v>#REF!</v>
      </c>
      <c r="AJ20" s="60" t="e">
        <f t="shared" si="1"/>
        <v>#REF!</v>
      </c>
      <c r="AK20" s="59" t="e">
        <f t="shared" si="4"/>
        <v>#REF!</v>
      </c>
      <c r="AL20" s="59" t="e">
        <f t="shared" si="5"/>
        <v>#REF!</v>
      </c>
      <c r="AM20" s="59">
        <f t="shared" si="0"/>
        <v>0</v>
      </c>
      <c r="AN20" s="59"/>
      <c r="AO20" s="59"/>
      <c r="AP20" s="59"/>
      <c r="AQ20" s="59"/>
      <c r="AR20" s="59"/>
      <c r="AS20" s="59"/>
      <c r="AT20" s="59">
        <f t="shared" si="2"/>
        <v>0</v>
      </c>
      <c r="AU20" s="59"/>
      <c r="AV20" s="59"/>
      <c r="AW20" s="59"/>
      <c r="AX20" s="59"/>
      <c r="AY20" s="59"/>
      <c r="AZ20" s="59"/>
      <c r="BA20" s="59"/>
      <c r="BB20" s="59"/>
      <c r="BC20" s="61"/>
      <c r="BM20" s="67">
        <v>1</v>
      </c>
      <c r="BN20" s="67">
        <v>2</v>
      </c>
      <c r="BO20" s="67">
        <v>2</v>
      </c>
      <c r="BP20" s="67">
        <v>1</v>
      </c>
      <c r="BQ20" s="67">
        <v>1</v>
      </c>
      <c r="BR20" s="67">
        <v>1</v>
      </c>
      <c r="BS20" s="67">
        <v>1</v>
      </c>
    </row>
    <row r="21" spans="1:71" s="62" customFormat="1" ht="15" customHeight="1" x14ac:dyDescent="0.25">
      <c r="A21" s="53">
        <v>9</v>
      </c>
      <c r="B21" s="76" t="s">
        <v>55</v>
      </c>
      <c r="C21" s="51" t="s">
        <v>56</v>
      </c>
      <c r="D21" s="51" t="s">
        <v>40</v>
      </c>
      <c r="E21" s="51">
        <v>1</v>
      </c>
      <c r="F21" s="54">
        <v>25</v>
      </c>
      <c r="G21" s="54">
        <v>25</v>
      </c>
      <c r="H21" s="51"/>
      <c r="I21" s="51"/>
      <c r="J21" s="53">
        <v>3</v>
      </c>
      <c r="K21" s="57">
        <v>1</v>
      </c>
      <c r="L21" s="57">
        <f>(G21+H21+I21)/25</f>
        <v>1</v>
      </c>
      <c r="M21" s="57">
        <f>(G21+H21+I21)/25</f>
        <v>1</v>
      </c>
      <c r="N21" s="58"/>
      <c r="O21" s="57">
        <v>0.5</v>
      </c>
      <c r="P21" s="57">
        <v>1.5</v>
      </c>
      <c r="Q21" s="57">
        <v>0.5</v>
      </c>
      <c r="R21" s="57"/>
      <c r="S21" s="57"/>
      <c r="T21" s="57">
        <v>0.5</v>
      </c>
      <c r="U21" s="59" t="e">
        <f>#REF!*K21</f>
        <v>#REF!</v>
      </c>
      <c r="V21" s="59" t="e">
        <f>#REF!*L21</f>
        <v>#REF!</v>
      </c>
      <c r="W21" s="59" t="e">
        <f>#REF!*M21</f>
        <v>#REF!</v>
      </c>
      <c r="X21" s="59" t="e">
        <f>#REF!*N21</f>
        <v>#REF!</v>
      </c>
      <c r="Y21" s="59" t="e">
        <f>#REF!*O21</f>
        <v>#REF!</v>
      </c>
      <c r="Z21" s="59" t="e">
        <f>#REF!*P21</f>
        <v>#REF!</v>
      </c>
      <c r="AA21" s="59" t="e">
        <f>#REF!*Q21</f>
        <v>#REF!</v>
      </c>
      <c r="AB21" s="59" t="e">
        <f>#REF!*R21</f>
        <v>#REF!</v>
      </c>
      <c r="AC21" s="59" t="e">
        <f>#REF!*S21</f>
        <v>#REF!</v>
      </c>
      <c r="AD21" s="59" t="e">
        <f>#REF!*T21</f>
        <v>#REF!</v>
      </c>
      <c r="AE21" s="59" t="e">
        <f>(F21*#REF!)*$AE$8</f>
        <v>#REF!</v>
      </c>
      <c r="AF21" s="59"/>
      <c r="AG21" s="59"/>
      <c r="AH21" s="59"/>
      <c r="AI21" s="59" t="e">
        <f t="shared" si="3"/>
        <v>#REF!</v>
      </c>
      <c r="AJ21" s="60" t="e">
        <f t="shared" si="1"/>
        <v>#REF!</v>
      </c>
      <c r="AK21" s="59" t="e">
        <f t="shared" si="4"/>
        <v>#REF!</v>
      </c>
      <c r="AL21" s="59" t="e">
        <f t="shared" si="5"/>
        <v>#REF!</v>
      </c>
      <c r="AM21" s="59">
        <f t="shared" si="0"/>
        <v>0</v>
      </c>
      <c r="AN21" s="59"/>
      <c r="AO21" s="59"/>
      <c r="AP21" s="59"/>
      <c r="AQ21" s="59"/>
      <c r="AR21" s="59"/>
      <c r="AS21" s="59"/>
      <c r="AT21" s="59">
        <f t="shared" si="2"/>
        <v>0</v>
      </c>
      <c r="AU21" s="59"/>
      <c r="AV21" s="59"/>
      <c r="AW21" s="59"/>
      <c r="AX21" s="59"/>
      <c r="AY21" s="59"/>
      <c r="AZ21" s="59"/>
      <c r="BA21" s="59"/>
      <c r="BB21" s="59"/>
      <c r="BC21" s="61"/>
      <c r="BM21" s="67">
        <v>1</v>
      </c>
      <c r="BN21" s="67">
        <v>1</v>
      </c>
      <c r="BO21" s="67">
        <v>1</v>
      </c>
      <c r="BP21" s="67">
        <v>1</v>
      </c>
      <c r="BQ21" s="67">
        <v>1</v>
      </c>
      <c r="BR21" s="67">
        <v>1</v>
      </c>
      <c r="BS21" s="67">
        <v>1</v>
      </c>
    </row>
    <row r="22" spans="1:71" s="65" customFormat="1" ht="15" customHeight="1" x14ac:dyDescent="0.25">
      <c r="A22" s="53">
        <v>10</v>
      </c>
      <c r="B22" s="76" t="s">
        <v>57</v>
      </c>
      <c r="C22" s="51" t="s">
        <v>58</v>
      </c>
      <c r="D22" s="51" t="s">
        <v>40</v>
      </c>
      <c r="E22" s="51">
        <v>1</v>
      </c>
      <c r="F22" s="54">
        <v>25</v>
      </c>
      <c r="G22" s="54">
        <v>25</v>
      </c>
      <c r="H22" s="51"/>
      <c r="I22" s="51"/>
      <c r="J22" s="53">
        <v>3</v>
      </c>
      <c r="K22" s="57">
        <v>1</v>
      </c>
      <c r="L22" s="57">
        <f>(G22+H22+I22)/25</f>
        <v>1</v>
      </c>
      <c r="M22" s="57">
        <f>(G22+H22+I22)/25</f>
        <v>1</v>
      </c>
      <c r="N22" s="58"/>
      <c r="O22" s="57">
        <v>0.5</v>
      </c>
      <c r="P22" s="57">
        <v>1.5</v>
      </c>
      <c r="Q22" s="57">
        <v>0.5</v>
      </c>
      <c r="R22" s="57"/>
      <c r="S22" s="57"/>
      <c r="T22" s="57">
        <v>0.5</v>
      </c>
      <c r="U22" s="59" t="e">
        <f>#REF!*K22</f>
        <v>#REF!</v>
      </c>
      <c r="V22" s="59" t="e">
        <f>#REF!*L22</f>
        <v>#REF!</v>
      </c>
      <c r="W22" s="59" t="e">
        <f>#REF!*M22</f>
        <v>#REF!</v>
      </c>
      <c r="X22" s="59" t="e">
        <f>#REF!*N22</f>
        <v>#REF!</v>
      </c>
      <c r="Y22" s="59" t="e">
        <f>#REF!*O22</f>
        <v>#REF!</v>
      </c>
      <c r="Z22" s="59" t="e">
        <f>#REF!*P22</f>
        <v>#REF!</v>
      </c>
      <c r="AA22" s="59" t="e">
        <f>#REF!*Q22</f>
        <v>#REF!</v>
      </c>
      <c r="AB22" s="59" t="e">
        <f>#REF!*R22</f>
        <v>#REF!</v>
      </c>
      <c r="AC22" s="59" t="e">
        <f>#REF!*S22</f>
        <v>#REF!</v>
      </c>
      <c r="AD22" s="59" t="e">
        <f>#REF!*T22</f>
        <v>#REF!</v>
      </c>
      <c r="AE22" s="59" t="e">
        <f>(F22*#REF!)*$AE$8</f>
        <v>#REF!</v>
      </c>
      <c r="AF22" s="59"/>
      <c r="AG22" s="59"/>
      <c r="AH22" s="59"/>
      <c r="AI22" s="59" t="e">
        <f t="shared" si="3"/>
        <v>#REF!</v>
      </c>
      <c r="AJ22" s="60" t="e">
        <f t="shared" si="1"/>
        <v>#REF!</v>
      </c>
      <c r="AK22" s="59" t="e">
        <f t="shared" ref="AK22" si="6">U22+Z22+AB22+AC22+AF22+AG22+AH22+AA22+AE22</f>
        <v>#REF!</v>
      </c>
      <c r="AL22" s="59" t="e">
        <f t="shared" ref="AL22" si="7">V22+W22+X22+Y22+AD22+AE22-AE22</f>
        <v>#REF!</v>
      </c>
      <c r="AM22" s="59">
        <f t="shared" si="0"/>
        <v>0</v>
      </c>
      <c r="AN22" s="59"/>
      <c r="AO22" s="59"/>
      <c r="AP22" s="59"/>
      <c r="AQ22" s="59"/>
      <c r="AR22" s="59"/>
      <c r="AS22" s="59"/>
      <c r="AT22" s="59">
        <f t="shared" si="2"/>
        <v>0</v>
      </c>
      <c r="AU22" s="59"/>
      <c r="AV22" s="59"/>
      <c r="AW22" s="59"/>
      <c r="AX22" s="59"/>
      <c r="AY22" s="59"/>
      <c r="AZ22" s="59"/>
      <c r="BA22" s="59"/>
      <c r="BB22" s="59"/>
      <c r="BC22" s="61"/>
      <c r="BD22" s="62"/>
      <c r="BE22" s="62"/>
      <c r="BF22" s="62"/>
      <c r="BG22" s="62"/>
      <c r="BH22" s="62"/>
      <c r="BI22" s="62"/>
      <c r="BJ22" s="62"/>
      <c r="BK22" s="62"/>
      <c r="BL22" s="62"/>
      <c r="BM22" s="67">
        <v>1</v>
      </c>
      <c r="BN22" s="67">
        <v>1</v>
      </c>
      <c r="BO22" s="67">
        <v>1</v>
      </c>
      <c r="BP22" s="67">
        <v>1</v>
      </c>
      <c r="BQ22" s="67">
        <v>1</v>
      </c>
      <c r="BR22" s="67">
        <v>1</v>
      </c>
      <c r="BS22" s="67">
        <v>1</v>
      </c>
    </row>
    <row r="23" spans="1:71" s="65" customFormat="1" ht="15" customHeight="1" x14ac:dyDescent="0.25">
      <c r="A23" s="53">
        <v>11</v>
      </c>
      <c r="B23" s="76" t="s">
        <v>60</v>
      </c>
      <c r="C23" s="51" t="s">
        <v>61</v>
      </c>
      <c r="D23" s="51" t="s">
        <v>40</v>
      </c>
      <c r="E23" s="51">
        <v>1</v>
      </c>
      <c r="F23" s="54">
        <v>25</v>
      </c>
      <c r="G23" s="54">
        <v>25</v>
      </c>
      <c r="H23" s="51"/>
      <c r="I23" s="51"/>
      <c r="J23" s="53">
        <v>3</v>
      </c>
      <c r="K23" s="57">
        <v>1</v>
      </c>
      <c r="L23" s="57">
        <f t="shared" ref="L23" si="8">(G23+H23+I23)/25</f>
        <v>1</v>
      </c>
      <c r="M23" s="57">
        <f t="shared" ref="M23" si="9">(G23+H23+I23)/25</f>
        <v>1</v>
      </c>
      <c r="N23" s="58"/>
      <c r="O23" s="57">
        <v>0.5</v>
      </c>
      <c r="P23" s="57">
        <v>1.5</v>
      </c>
      <c r="Q23" s="57">
        <v>0.5</v>
      </c>
      <c r="R23" s="57"/>
      <c r="S23" s="57"/>
      <c r="T23" s="57">
        <v>0.5</v>
      </c>
      <c r="U23" s="59" t="e">
        <f>#REF!*K23</f>
        <v>#REF!</v>
      </c>
      <c r="V23" s="59" t="e">
        <f>#REF!*L23</f>
        <v>#REF!</v>
      </c>
      <c r="W23" s="59" t="e">
        <f>#REF!*M23</f>
        <v>#REF!</v>
      </c>
      <c r="X23" s="59" t="e">
        <f>#REF!*N23</f>
        <v>#REF!</v>
      </c>
      <c r="Y23" s="59" t="e">
        <f>#REF!*O23</f>
        <v>#REF!</v>
      </c>
      <c r="Z23" s="59" t="e">
        <f>#REF!*P23</f>
        <v>#REF!</v>
      </c>
      <c r="AA23" s="59" t="e">
        <f>#REF!*Q23</f>
        <v>#REF!</v>
      </c>
      <c r="AB23" s="59" t="e">
        <f>#REF!*R23</f>
        <v>#REF!</v>
      </c>
      <c r="AC23" s="59" t="e">
        <f>#REF!*S23</f>
        <v>#REF!</v>
      </c>
      <c r="AD23" s="59" t="e">
        <f>#REF!*T23</f>
        <v>#REF!</v>
      </c>
      <c r="AE23" s="59" t="e">
        <f>(F23*#REF!)*$AE$8</f>
        <v>#REF!</v>
      </c>
      <c r="AF23" s="59"/>
      <c r="AG23" s="59"/>
      <c r="AH23" s="59"/>
      <c r="AI23" s="59" t="e">
        <f t="shared" si="3"/>
        <v>#REF!</v>
      </c>
      <c r="AJ23" s="60" t="e">
        <f t="shared" si="1"/>
        <v>#REF!</v>
      </c>
      <c r="AK23" s="59" t="e">
        <f t="shared" ref="AK23:AK26" si="10">U23+Z23+AB23+AC23+AF23+AG23+AH23+AA23+AE23</f>
        <v>#REF!</v>
      </c>
      <c r="AL23" s="59" t="e">
        <f t="shared" ref="AL23:AL26" si="11">V23+W23+X23+Y23+AD23+AE23-AE23</f>
        <v>#REF!</v>
      </c>
      <c r="AM23" s="59">
        <f t="shared" si="0"/>
        <v>0</v>
      </c>
      <c r="AN23" s="59"/>
      <c r="AO23" s="59"/>
      <c r="AP23" s="59"/>
      <c r="AQ23" s="59"/>
      <c r="AR23" s="59"/>
      <c r="AS23" s="59"/>
      <c r="AT23" s="59">
        <f t="shared" si="2"/>
        <v>0</v>
      </c>
      <c r="AU23" s="59"/>
      <c r="AV23" s="59"/>
      <c r="AW23" s="59"/>
      <c r="AX23" s="59"/>
      <c r="AY23" s="59"/>
      <c r="AZ23" s="59"/>
      <c r="BA23" s="59"/>
      <c r="BB23" s="59"/>
      <c r="BC23" s="61"/>
      <c r="BD23" s="62"/>
      <c r="BE23" s="62"/>
      <c r="BF23" s="62"/>
      <c r="BG23" s="62"/>
      <c r="BH23" s="62"/>
      <c r="BI23" s="62"/>
      <c r="BJ23" s="62"/>
      <c r="BK23" s="62"/>
      <c r="BL23" s="62"/>
      <c r="BM23" s="67">
        <v>1</v>
      </c>
      <c r="BN23" s="67">
        <v>1</v>
      </c>
      <c r="BO23" s="67">
        <v>1</v>
      </c>
      <c r="BP23" s="67">
        <v>1</v>
      </c>
      <c r="BQ23" s="67">
        <v>1</v>
      </c>
      <c r="BR23" s="67">
        <v>1</v>
      </c>
      <c r="BS23" s="67">
        <v>1</v>
      </c>
    </row>
    <row r="24" spans="1:71" s="65" customFormat="1" ht="15" customHeight="1" x14ac:dyDescent="0.25">
      <c r="A24" s="53">
        <v>12</v>
      </c>
      <c r="B24" s="76" t="s">
        <v>62</v>
      </c>
      <c r="C24" s="51" t="s">
        <v>63</v>
      </c>
      <c r="D24" s="51" t="s">
        <v>40</v>
      </c>
      <c r="E24" s="51">
        <v>1</v>
      </c>
      <c r="F24" s="54">
        <v>25</v>
      </c>
      <c r="G24" s="54">
        <v>25</v>
      </c>
      <c r="H24" s="51"/>
      <c r="I24" s="51"/>
      <c r="J24" s="53">
        <v>3</v>
      </c>
      <c r="K24" s="57">
        <v>1</v>
      </c>
      <c r="L24" s="57">
        <f>(G24+H24+I24)/25</f>
        <v>1</v>
      </c>
      <c r="M24" s="57">
        <f>(G24+H24+I24)/25</f>
        <v>1</v>
      </c>
      <c r="N24" s="58"/>
      <c r="O24" s="57">
        <v>0.5</v>
      </c>
      <c r="P24" s="57">
        <v>1.5</v>
      </c>
      <c r="Q24" s="57">
        <v>0.5</v>
      </c>
      <c r="R24" s="57"/>
      <c r="S24" s="57"/>
      <c r="T24" s="57">
        <v>0.5</v>
      </c>
      <c r="U24" s="59" t="e">
        <f>#REF!*K24</f>
        <v>#REF!</v>
      </c>
      <c r="V24" s="59" t="e">
        <f>#REF!*L24</f>
        <v>#REF!</v>
      </c>
      <c r="W24" s="59" t="e">
        <f>#REF!*M24</f>
        <v>#REF!</v>
      </c>
      <c r="X24" s="59" t="e">
        <f>#REF!*N24</f>
        <v>#REF!</v>
      </c>
      <c r="Y24" s="59" t="e">
        <f>#REF!*O24</f>
        <v>#REF!</v>
      </c>
      <c r="Z24" s="59" t="e">
        <f>#REF!*P24</f>
        <v>#REF!</v>
      </c>
      <c r="AA24" s="59" t="e">
        <f>#REF!*Q24</f>
        <v>#REF!</v>
      </c>
      <c r="AB24" s="59" t="e">
        <f>#REF!*R24</f>
        <v>#REF!</v>
      </c>
      <c r="AC24" s="59" t="e">
        <f>#REF!*S24</f>
        <v>#REF!</v>
      </c>
      <c r="AD24" s="59" t="e">
        <f>#REF!*T24</f>
        <v>#REF!</v>
      </c>
      <c r="AE24" s="59" t="e">
        <f>(F24*#REF!)*$AE$8</f>
        <v>#REF!</v>
      </c>
      <c r="AF24" s="59"/>
      <c r="AG24" s="59"/>
      <c r="AH24" s="59"/>
      <c r="AI24" s="59" t="e">
        <f t="shared" si="3"/>
        <v>#REF!</v>
      </c>
      <c r="AJ24" s="60" t="e">
        <f t="shared" si="1"/>
        <v>#REF!</v>
      </c>
      <c r="AK24" s="59" t="e">
        <f t="shared" si="10"/>
        <v>#REF!</v>
      </c>
      <c r="AL24" s="59" t="e">
        <f t="shared" si="11"/>
        <v>#REF!</v>
      </c>
      <c r="AM24" s="59">
        <f t="shared" si="0"/>
        <v>0</v>
      </c>
      <c r="AN24" s="59"/>
      <c r="AO24" s="59"/>
      <c r="AP24" s="59"/>
      <c r="AQ24" s="59"/>
      <c r="AR24" s="59"/>
      <c r="AS24" s="59"/>
      <c r="AT24" s="59">
        <f t="shared" si="2"/>
        <v>0</v>
      </c>
      <c r="AU24" s="59"/>
      <c r="AV24" s="59"/>
      <c r="AW24" s="59"/>
      <c r="AX24" s="59"/>
      <c r="AY24" s="59"/>
      <c r="AZ24" s="59"/>
      <c r="BA24" s="59"/>
      <c r="BB24" s="59"/>
      <c r="BC24" s="61"/>
      <c r="BD24" s="62"/>
      <c r="BE24" s="62"/>
      <c r="BF24" s="62"/>
      <c r="BG24" s="62"/>
      <c r="BH24" s="62"/>
      <c r="BI24" s="62"/>
      <c r="BJ24" s="62"/>
      <c r="BK24" s="62"/>
      <c r="BL24" s="62"/>
      <c r="BM24" s="67">
        <v>1</v>
      </c>
      <c r="BN24" s="67">
        <v>1</v>
      </c>
      <c r="BO24" s="67">
        <v>1</v>
      </c>
      <c r="BP24" s="67">
        <v>1</v>
      </c>
      <c r="BQ24" s="67">
        <v>1</v>
      </c>
      <c r="BR24" s="67">
        <v>1</v>
      </c>
      <c r="BS24" s="67">
        <v>1</v>
      </c>
    </row>
    <row r="25" spans="1:71" s="62" customFormat="1" ht="15" customHeight="1" x14ac:dyDescent="0.25">
      <c r="A25" s="53">
        <v>13</v>
      </c>
      <c r="B25" s="78" t="s">
        <v>66</v>
      </c>
      <c r="C25" s="52" t="s">
        <v>67</v>
      </c>
      <c r="D25" s="51" t="s">
        <v>40</v>
      </c>
      <c r="E25" s="51">
        <v>1</v>
      </c>
      <c r="F25" s="54">
        <v>25</v>
      </c>
      <c r="G25" s="54">
        <v>25</v>
      </c>
      <c r="H25" s="51"/>
      <c r="I25" s="51"/>
      <c r="J25" s="53">
        <v>3</v>
      </c>
      <c r="K25" s="66">
        <v>1</v>
      </c>
      <c r="L25" s="57">
        <f>(G25+H25+I25)/25</f>
        <v>1</v>
      </c>
      <c r="M25" s="57">
        <f>(G25+H25+I25)/25</f>
        <v>1</v>
      </c>
      <c r="N25" s="58"/>
      <c r="O25" s="57">
        <v>0.5</v>
      </c>
      <c r="P25" s="57">
        <v>1.5</v>
      </c>
      <c r="Q25" s="57">
        <v>0.5</v>
      </c>
      <c r="R25" s="57"/>
      <c r="S25" s="57"/>
      <c r="T25" s="57">
        <v>0.5</v>
      </c>
      <c r="U25" s="59" t="e">
        <f>#REF!*K25</f>
        <v>#REF!</v>
      </c>
      <c r="V25" s="59" t="e">
        <f>#REF!*L25</f>
        <v>#REF!</v>
      </c>
      <c r="W25" s="59" t="e">
        <f>#REF!*M25</f>
        <v>#REF!</v>
      </c>
      <c r="X25" s="59" t="e">
        <f>#REF!*N25</f>
        <v>#REF!</v>
      </c>
      <c r="Y25" s="59" t="e">
        <f>#REF!*O25</f>
        <v>#REF!</v>
      </c>
      <c r="Z25" s="59" t="e">
        <f>#REF!*P25</f>
        <v>#REF!</v>
      </c>
      <c r="AA25" s="59" t="e">
        <f>#REF!*Q25</f>
        <v>#REF!</v>
      </c>
      <c r="AB25" s="59" t="e">
        <f>#REF!*R25</f>
        <v>#REF!</v>
      </c>
      <c r="AC25" s="59" t="e">
        <f>#REF!*S25</f>
        <v>#REF!</v>
      </c>
      <c r="AD25" s="59" t="e">
        <f>#REF!*T25</f>
        <v>#REF!</v>
      </c>
      <c r="AE25" s="59" t="e">
        <f>(F25*#REF!)*$AE$8</f>
        <v>#REF!</v>
      </c>
      <c r="AF25" s="59"/>
      <c r="AG25" s="59"/>
      <c r="AH25" s="59"/>
      <c r="AI25" s="59" t="e">
        <f t="shared" si="3"/>
        <v>#REF!</v>
      </c>
      <c r="AJ25" s="60" t="e">
        <f t="shared" si="1"/>
        <v>#REF!</v>
      </c>
      <c r="AK25" s="59" t="e">
        <f t="shared" si="10"/>
        <v>#REF!</v>
      </c>
      <c r="AL25" s="59" t="e">
        <f t="shared" si="11"/>
        <v>#REF!</v>
      </c>
      <c r="AM25" s="59">
        <f t="shared" si="0"/>
        <v>0</v>
      </c>
      <c r="AN25" s="59"/>
      <c r="AO25" s="59"/>
      <c r="AP25" s="59"/>
      <c r="AQ25" s="59"/>
      <c r="AR25" s="59"/>
      <c r="AS25" s="59"/>
      <c r="AT25" s="59">
        <f t="shared" si="2"/>
        <v>0</v>
      </c>
      <c r="AU25" s="59"/>
      <c r="AV25" s="59"/>
      <c r="AW25" s="59"/>
      <c r="AX25" s="59"/>
      <c r="AY25" s="59"/>
      <c r="AZ25" s="59"/>
      <c r="BA25" s="59"/>
      <c r="BB25" s="59"/>
      <c r="BC25" s="61"/>
      <c r="BM25" s="67">
        <v>1</v>
      </c>
      <c r="BN25" s="67">
        <v>1</v>
      </c>
      <c r="BO25" s="67">
        <v>1</v>
      </c>
      <c r="BP25" s="67">
        <v>1</v>
      </c>
      <c r="BQ25" s="67">
        <v>1</v>
      </c>
      <c r="BR25" s="67">
        <v>1</v>
      </c>
      <c r="BS25" s="67">
        <v>1</v>
      </c>
    </row>
    <row r="26" spans="1:71" s="62" customFormat="1" ht="15" customHeight="1" x14ac:dyDescent="0.25">
      <c r="A26" s="53">
        <v>14</v>
      </c>
      <c r="B26" s="76" t="s">
        <v>68</v>
      </c>
      <c r="C26" s="52" t="s">
        <v>69</v>
      </c>
      <c r="D26" s="51" t="s">
        <v>40</v>
      </c>
      <c r="E26" s="51">
        <v>1</v>
      </c>
      <c r="F26" s="54">
        <v>25</v>
      </c>
      <c r="G26" s="54">
        <v>25</v>
      </c>
      <c r="H26" s="51"/>
      <c r="I26" s="51"/>
      <c r="J26" s="53">
        <v>3</v>
      </c>
      <c r="K26" s="57">
        <v>1</v>
      </c>
      <c r="L26" s="57">
        <f>(G26+H26+I26)/25</f>
        <v>1</v>
      </c>
      <c r="M26" s="57">
        <f>(G26+H26+I26)/25</f>
        <v>1</v>
      </c>
      <c r="N26" s="58"/>
      <c r="O26" s="57">
        <v>0.5</v>
      </c>
      <c r="P26" s="57">
        <v>1.5</v>
      </c>
      <c r="Q26" s="57">
        <v>0.5</v>
      </c>
      <c r="R26" s="57"/>
      <c r="S26" s="57"/>
      <c r="T26" s="57">
        <v>0.5</v>
      </c>
      <c r="U26" s="59" t="e">
        <f>#REF!*K26</f>
        <v>#REF!</v>
      </c>
      <c r="V26" s="59" t="e">
        <f>#REF!*L26</f>
        <v>#REF!</v>
      </c>
      <c r="W26" s="59" t="e">
        <f>#REF!*M26</f>
        <v>#REF!</v>
      </c>
      <c r="X26" s="59" t="e">
        <f>#REF!*N26</f>
        <v>#REF!</v>
      </c>
      <c r="Y26" s="59" t="e">
        <f>#REF!*O26</f>
        <v>#REF!</v>
      </c>
      <c r="Z26" s="59" t="e">
        <f>#REF!*P26</f>
        <v>#REF!</v>
      </c>
      <c r="AA26" s="59" t="e">
        <f>#REF!*Q26</f>
        <v>#REF!</v>
      </c>
      <c r="AB26" s="59" t="e">
        <f>#REF!*R26</f>
        <v>#REF!</v>
      </c>
      <c r="AC26" s="59" t="e">
        <f>#REF!*S26</f>
        <v>#REF!</v>
      </c>
      <c r="AD26" s="59" t="e">
        <f>#REF!*T26</f>
        <v>#REF!</v>
      </c>
      <c r="AE26" s="59" t="e">
        <f>(F26*#REF!)*$AE$8</f>
        <v>#REF!</v>
      </c>
      <c r="AF26" s="59"/>
      <c r="AG26" s="59"/>
      <c r="AH26" s="59"/>
      <c r="AI26" s="59" t="e">
        <f t="shared" si="3"/>
        <v>#REF!</v>
      </c>
      <c r="AJ26" s="60" t="e">
        <f t="shared" si="1"/>
        <v>#REF!</v>
      </c>
      <c r="AK26" s="59" t="e">
        <f t="shared" si="10"/>
        <v>#REF!</v>
      </c>
      <c r="AL26" s="59" t="e">
        <f t="shared" si="11"/>
        <v>#REF!</v>
      </c>
      <c r="AM26" s="59">
        <f t="shared" si="0"/>
        <v>0</v>
      </c>
      <c r="AN26" s="59"/>
      <c r="AO26" s="59"/>
      <c r="AP26" s="59"/>
      <c r="AQ26" s="59"/>
      <c r="AR26" s="59"/>
      <c r="AS26" s="59"/>
      <c r="AT26" s="59">
        <f t="shared" si="2"/>
        <v>0</v>
      </c>
      <c r="AU26" s="59"/>
      <c r="AV26" s="59"/>
      <c r="AW26" s="59"/>
      <c r="AX26" s="59"/>
      <c r="AY26" s="59"/>
      <c r="AZ26" s="59"/>
      <c r="BA26" s="59"/>
      <c r="BB26" s="59"/>
      <c r="BC26" s="61"/>
      <c r="BM26" s="67">
        <v>1</v>
      </c>
      <c r="BN26" s="67">
        <v>1</v>
      </c>
      <c r="BO26" s="67">
        <v>1</v>
      </c>
      <c r="BP26" s="67">
        <v>1</v>
      </c>
      <c r="BQ26" s="67">
        <v>1</v>
      </c>
      <c r="BR26" s="67">
        <v>1</v>
      </c>
      <c r="BS26" s="67">
        <v>1</v>
      </c>
    </row>
    <row r="27" spans="1:71" s="62" customFormat="1" ht="15" customHeight="1" x14ac:dyDescent="0.25">
      <c r="A27" s="53">
        <v>15</v>
      </c>
      <c r="B27" s="76" t="s">
        <v>70</v>
      </c>
      <c r="C27" s="52" t="s">
        <v>71</v>
      </c>
      <c r="D27" s="51" t="s">
        <v>40</v>
      </c>
      <c r="E27" s="51">
        <v>1</v>
      </c>
      <c r="F27" s="54">
        <v>30</v>
      </c>
      <c r="G27" s="54">
        <v>30</v>
      </c>
      <c r="H27" s="51"/>
      <c r="I27" s="51"/>
      <c r="J27" s="53">
        <v>3</v>
      </c>
      <c r="K27" s="66">
        <v>1</v>
      </c>
      <c r="L27" s="57">
        <f>(G27+H27+I27)/25</f>
        <v>1.2</v>
      </c>
      <c r="M27" s="57">
        <f>(G27+H27+I27)/25</f>
        <v>1.2</v>
      </c>
      <c r="N27" s="58"/>
      <c r="O27" s="57">
        <v>0.5</v>
      </c>
      <c r="P27" s="57">
        <v>1.5</v>
      </c>
      <c r="Q27" s="57">
        <v>0.5</v>
      </c>
      <c r="R27" s="57"/>
      <c r="S27" s="57"/>
      <c r="T27" s="57">
        <v>0.5</v>
      </c>
      <c r="U27" s="59" t="e">
        <f>#REF!*K27</f>
        <v>#REF!</v>
      </c>
      <c r="V27" s="59" t="e">
        <f>#REF!*L27</f>
        <v>#REF!</v>
      </c>
      <c r="W27" s="59" t="e">
        <f>#REF!*M27</f>
        <v>#REF!</v>
      </c>
      <c r="X27" s="59" t="e">
        <f>#REF!*N27</f>
        <v>#REF!</v>
      </c>
      <c r="Y27" s="59" t="e">
        <f>#REF!*O27</f>
        <v>#REF!</v>
      </c>
      <c r="Z27" s="59" t="e">
        <f>#REF!*P27</f>
        <v>#REF!</v>
      </c>
      <c r="AA27" s="59" t="e">
        <f>#REF!*Q27</f>
        <v>#REF!</v>
      </c>
      <c r="AB27" s="59" t="e">
        <f>#REF!*R27</f>
        <v>#REF!</v>
      </c>
      <c r="AC27" s="59" t="e">
        <f>#REF!*S27</f>
        <v>#REF!</v>
      </c>
      <c r="AD27" s="59" t="e">
        <f>#REF!*T27</f>
        <v>#REF!</v>
      </c>
      <c r="AE27" s="59" t="e">
        <f>(F27*#REF!)*$AE$8</f>
        <v>#REF!</v>
      </c>
      <c r="AF27" s="59"/>
      <c r="AG27" s="59"/>
      <c r="AH27" s="59"/>
      <c r="AI27" s="59" t="e">
        <f t="shared" si="3"/>
        <v>#REF!</v>
      </c>
      <c r="AJ27" s="60" t="e">
        <f t="shared" si="1"/>
        <v>#REF!</v>
      </c>
      <c r="AK27" s="59" t="e">
        <f t="shared" ref="AK27" si="12">U27+Z27+AB27+AC27+AF27+AG27+AH27+AA27+AE27</f>
        <v>#REF!</v>
      </c>
      <c r="AL27" s="59" t="e">
        <f t="shared" ref="AL27" si="13">V27+W27+X27+Y27+AD27+AE27-AE27</f>
        <v>#REF!</v>
      </c>
      <c r="AM27" s="59">
        <f t="shared" si="0"/>
        <v>0</v>
      </c>
      <c r="AN27" s="59"/>
      <c r="AO27" s="59"/>
      <c r="AP27" s="59"/>
      <c r="AQ27" s="59"/>
      <c r="AR27" s="59"/>
      <c r="AS27" s="59"/>
      <c r="AT27" s="59">
        <f t="shared" si="2"/>
        <v>0</v>
      </c>
      <c r="AU27" s="59"/>
      <c r="AV27" s="59"/>
      <c r="AW27" s="59"/>
      <c r="AX27" s="59"/>
      <c r="AY27" s="59"/>
      <c r="AZ27" s="59"/>
      <c r="BA27" s="59"/>
      <c r="BB27" s="59"/>
      <c r="BC27" s="61"/>
      <c r="BM27" s="67">
        <v>1</v>
      </c>
      <c r="BN27" s="67">
        <v>2</v>
      </c>
      <c r="BO27" s="67">
        <v>2</v>
      </c>
      <c r="BP27" s="67">
        <v>1</v>
      </c>
      <c r="BQ27" s="67">
        <v>1</v>
      </c>
      <c r="BR27" s="67">
        <v>1</v>
      </c>
      <c r="BS27" s="67">
        <v>1</v>
      </c>
    </row>
    <row r="28" spans="1:71" s="62" customFormat="1" ht="15" customHeight="1" x14ac:dyDescent="0.25">
      <c r="A28" s="53">
        <v>16</v>
      </c>
      <c r="B28" s="76" t="s">
        <v>72</v>
      </c>
      <c r="C28" s="52" t="s">
        <v>59</v>
      </c>
      <c r="D28" s="51" t="s">
        <v>40</v>
      </c>
      <c r="E28" s="51">
        <v>1</v>
      </c>
      <c r="F28" s="54">
        <v>25</v>
      </c>
      <c r="G28" s="54">
        <v>25</v>
      </c>
      <c r="H28" s="51"/>
      <c r="I28" s="51"/>
      <c r="J28" s="53">
        <v>3</v>
      </c>
      <c r="K28" s="57">
        <v>1</v>
      </c>
      <c r="L28" s="57">
        <f>(G28+H28+I28)/25</f>
        <v>1</v>
      </c>
      <c r="M28" s="57">
        <f>(G28+H28+I28)/25</f>
        <v>1</v>
      </c>
      <c r="N28" s="58"/>
      <c r="O28" s="57">
        <v>0.5</v>
      </c>
      <c r="P28" s="57">
        <v>1.5</v>
      </c>
      <c r="Q28" s="57">
        <v>0.5</v>
      </c>
      <c r="R28" s="57"/>
      <c r="S28" s="57"/>
      <c r="T28" s="57">
        <v>0.5</v>
      </c>
      <c r="U28" s="59" t="e">
        <f>#REF!*K28</f>
        <v>#REF!</v>
      </c>
      <c r="V28" s="59" t="e">
        <f>#REF!*L28</f>
        <v>#REF!</v>
      </c>
      <c r="W28" s="59" t="e">
        <f>#REF!*M28</f>
        <v>#REF!</v>
      </c>
      <c r="X28" s="59" t="e">
        <f>#REF!*N28</f>
        <v>#REF!</v>
      </c>
      <c r="Y28" s="59" t="e">
        <f>#REF!*O28</f>
        <v>#REF!</v>
      </c>
      <c r="Z28" s="59" t="e">
        <f>#REF!*P28</f>
        <v>#REF!</v>
      </c>
      <c r="AA28" s="59" t="e">
        <f>#REF!*Q28</f>
        <v>#REF!</v>
      </c>
      <c r="AB28" s="59" t="e">
        <f>#REF!*R28</f>
        <v>#REF!</v>
      </c>
      <c r="AC28" s="59" t="e">
        <f>#REF!*S28</f>
        <v>#REF!</v>
      </c>
      <c r="AD28" s="59" t="e">
        <f>#REF!*T28</f>
        <v>#REF!</v>
      </c>
      <c r="AE28" s="59" t="e">
        <f>(F28*#REF!)*$AE$8</f>
        <v>#REF!</v>
      </c>
      <c r="AF28" s="59"/>
      <c r="AG28" s="59"/>
      <c r="AH28" s="59"/>
      <c r="AI28" s="59" t="e">
        <f t="shared" si="3"/>
        <v>#REF!</v>
      </c>
      <c r="AJ28" s="60" t="e">
        <f t="shared" si="1"/>
        <v>#REF!</v>
      </c>
      <c r="AK28" s="59" t="e">
        <f t="shared" ref="AK28:AK29" si="14">U28+Z28+AB28+AC28+AF28+AG28+AH28+AA28</f>
        <v>#REF!</v>
      </c>
      <c r="AL28" s="59" t="e">
        <f t="shared" ref="AL28:AL29" si="15">V28+W28+X28+Y28+AD28+AE28</f>
        <v>#REF!</v>
      </c>
      <c r="AM28" s="59">
        <f t="shared" si="0"/>
        <v>0</v>
      </c>
      <c r="AN28" s="59"/>
      <c r="AO28" s="59"/>
      <c r="AP28" s="59"/>
      <c r="AQ28" s="59"/>
      <c r="AR28" s="59"/>
      <c r="AS28" s="59"/>
      <c r="AT28" s="59">
        <f t="shared" si="2"/>
        <v>0</v>
      </c>
      <c r="AU28" s="59"/>
      <c r="AV28" s="59"/>
      <c r="AW28" s="59"/>
      <c r="AX28" s="59"/>
      <c r="AY28" s="59"/>
      <c r="AZ28" s="59"/>
      <c r="BA28" s="59"/>
      <c r="BB28" s="59"/>
      <c r="BC28" s="61"/>
      <c r="BM28" s="67">
        <v>1</v>
      </c>
      <c r="BN28" s="67">
        <v>1</v>
      </c>
      <c r="BO28" s="67">
        <v>1</v>
      </c>
      <c r="BP28" s="67">
        <v>1</v>
      </c>
      <c r="BQ28" s="67">
        <v>1</v>
      </c>
      <c r="BR28" s="67">
        <v>1</v>
      </c>
      <c r="BS28" s="67">
        <v>1</v>
      </c>
    </row>
    <row r="29" spans="1:71" s="62" customFormat="1" ht="15" customHeight="1" x14ac:dyDescent="0.25">
      <c r="A29" s="53">
        <v>17</v>
      </c>
      <c r="B29" s="76" t="s">
        <v>73</v>
      </c>
      <c r="C29" s="52" t="s">
        <v>74</v>
      </c>
      <c r="D29" s="51" t="s">
        <v>40</v>
      </c>
      <c r="E29" s="51">
        <v>3</v>
      </c>
      <c r="F29" s="54">
        <v>75</v>
      </c>
      <c r="G29" s="51">
        <v>25</v>
      </c>
      <c r="H29" s="51">
        <v>25</v>
      </c>
      <c r="I29" s="51">
        <v>25</v>
      </c>
      <c r="J29" s="53">
        <v>3</v>
      </c>
      <c r="K29" s="57">
        <v>3</v>
      </c>
      <c r="L29" s="57">
        <v>3</v>
      </c>
      <c r="M29" s="57">
        <v>3</v>
      </c>
      <c r="N29" s="58"/>
      <c r="O29" s="57">
        <v>1.5</v>
      </c>
      <c r="P29" s="57">
        <v>4.5</v>
      </c>
      <c r="Q29" s="57">
        <v>1.5</v>
      </c>
      <c r="R29" s="57"/>
      <c r="S29" s="57"/>
      <c r="T29" s="57">
        <v>1.5</v>
      </c>
      <c r="U29" s="59" t="e">
        <f>#REF!*K29</f>
        <v>#REF!</v>
      </c>
      <c r="V29" s="59" t="e">
        <f>#REF!*L29</f>
        <v>#REF!</v>
      </c>
      <c r="W29" s="59" t="e">
        <f>#REF!*M29</f>
        <v>#REF!</v>
      </c>
      <c r="X29" s="59" t="e">
        <f>#REF!*N29</f>
        <v>#REF!</v>
      </c>
      <c r="Y29" s="59" t="e">
        <f>#REF!*O29</f>
        <v>#REF!</v>
      </c>
      <c r="Z29" s="59" t="e">
        <f>#REF!*P29</f>
        <v>#REF!</v>
      </c>
      <c r="AA29" s="59" t="e">
        <f>#REF!*Q29</f>
        <v>#REF!</v>
      </c>
      <c r="AB29" s="59" t="e">
        <f>#REF!*R29</f>
        <v>#REF!</v>
      </c>
      <c r="AC29" s="59" t="e">
        <f>#REF!*S29</f>
        <v>#REF!</v>
      </c>
      <c r="AD29" s="59" t="e">
        <f>#REF!*T29</f>
        <v>#REF!</v>
      </c>
      <c r="AE29" s="59" t="e">
        <f>(F29*#REF!)*$AE$8</f>
        <v>#REF!</v>
      </c>
      <c r="AF29" s="59"/>
      <c r="AG29" s="59"/>
      <c r="AH29" s="59"/>
      <c r="AI29" s="59" t="e">
        <f t="shared" si="3"/>
        <v>#REF!</v>
      </c>
      <c r="AJ29" s="60" t="e">
        <f t="shared" si="1"/>
        <v>#REF!</v>
      </c>
      <c r="AK29" s="59" t="e">
        <f t="shared" si="14"/>
        <v>#REF!</v>
      </c>
      <c r="AL29" s="59" t="e">
        <f t="shared" si="15"/>
        <v>#REF!</v>
      </c>
      <c r="AM29" s="59">
        <f t="shared" si="0"/>
        <v>0</v>
      </c>
      <c r="AN29" s="59"/>
      <c r="AO29" s="59"/>
      <c r="AP29" s="59"/>
      <c r="AQ29" s="59"/>
      <c r="AR29" s="59"/>
      <c r="AS29" s="59"/>
      <c r="AT29" s="59">
        <f t="shared" si="2"/>
        <v>0</v>
      </c>
      <c r="AU29" s="59"/>
      <c r="AV29" s="59"/>
      <c r="AW29" s="59"/>
      <c r="AX29" s="59"/>
      <c r="AY29" s="59"/>
      <c r="AZ29" s="59"/>
      <c r="BA29" s="59"/>
      <c r="BB29" s="59"/>
      <c r="BC29" s="61"/>
      <c r="BM29" s="67">
        <v>3</v>
      </c>
      <c r="BN29" s="67">
        <v>3</v>
      </c>
      <c r="BO29" s="67">
        <v>3</v>
      </c>
      <c r="BP29" s="67">
        <v>3</v>
      </c>
      <c r="BQ29" s="67">
        <v>3</v>
      </c>
      <c r="BR29" s="67">
        <v>3</v>
      </c>
      <c r="BS29" s="67">
        <v>3</v>
      </c>
    </row>
    <row r="30" spans="1:71" s="65" customFormat="1" ht="15" customHeight="1" x14ac:dyDescent="0.25">
      <c r="A30" s="53">
        <v>18</v>
      </c>
      <c r="B30" s="78" t="s">
        <v>80</v>
      </c>
      <c r="C30" s="52"/>
      <c r="D30" s="51" t="s">
        <v>40</v>
      </c>
      <c r="E30" s="51">
        <v>3</v>
      </c>
      <c r="F30" s="54">
        <v>75</v>
      </c>
      <c r="G30" s="51">
        <v>25</v>
      </c>
      <c r="H30" s="51">
        <v>25</v>
      </c>
      <c r="I30" s="51">
        <v>25</v>
      </c>
      <c r="J30" s="53"/>
      <c r="K30" s="66"/>
      <c r="L30" s="57"/>
      <c r="M30" s="57"/>
      <c r="N30" s="58"/>
      <c r="O30" s="66"/>
      <c r="P30" s="57"/>
      <c r="Q30" s="66"/>
      <c r="R30" s="57"/>
      <c r="S30" s="57"/>
      <c r="T30" s="66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60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61"/>
      <c r="BD30" s="62"/>
      <c r="BE30" s="62"/>
      <c r="BF30" s="62"/>
      <c r="BG30" s="62"/>
      <c r="BH30" s="62"/>
      <c r="BI30" s="62"/>
      <c r="BJ30" s="62"/>
      <c r="BK30" s="62"/>
      <c r="BL30" s="62"/>
      <c r="BM30" s="67">
        <v>3</v>
      </c>
      <c r="BN30" s="67">
        <v>3</v>
      </c>
      <c r="BO30" s="67">
        <v>3</v>
      </c>
      <c r="BP30" s="67">
        <v>3</v>
      </c>
      <c r="BQ30" s="67">
        <v>3</v>
      </c>
      <c r="BR30" s="67">
        <v>3</v>
      </c>
      <c r="BS30" s="67">
        <v>3</v>
      </c>
    </row>
    <row r="31" spans="1:71" s="65" customFormat="1" ht="15" customHeight="1" x14ac:dyDescent="0.25">
      <c r="A31" s="53">
        <v>19</v>
      </c>
      <c r="B31" s="78" t="s">
        <v>81</v>
      </c>
      <c r="C31" s="52"/>
      <c r="D31" s="51" t="s">
        <v>40</v>
      </c>
      <c r="E31" s="51">
        <v>1</v>
      </c>
      <c r="F31" s="54">
        <v>25</v>
      </c>
      <c r="G31" s="54">
        <v>25</v>
      </c>
      <c r="H31" s="51"/>
      <c r="I31" s="51"/>
      <c r="J31" s="53"/>
      <c r="K31" s="66"/>
      <c r="L31" s="57"/>
      <c r="M31" s="57"/>
      <c r="N31" s="58"/>
      <c r="O31" s="66"/>
      <c r="P31" s="57"/>
      <c r="Q31" s="66"/>
      <c r="R31" s="57"/>
      <c r="S31" s="57"/>
      <c r="T31" s="66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60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61"/>
      <c r="BD31" s="62"/>
      <c r="BE31" s="62"/>
      <c r="BF31" s="62"/>
      <c r="BG31" s="62"/>
      <c r="BH31" s="62"/>
      <c r="BI31" s="62"/>
      <c r="BJ31" s="62"/>
      <c r="BK31" s="62"/>
      <c r="BL31" s="62"/>
      <c r="BM31" s="67">
        <v>1</v>
      </c>
      <c r="BN31" s="67">
        <v>1</v>
      </c>
      <c r="BO31" s="67">
        <v>1</v>
      </c>
      <c r="BP31" s="67">
        <v>1</v>
      </c>
      <c r="BQ31" s="67">
        <v>1</v>
      </c>
      <c r="BR31" s="67">
        <v>1</v>
      </c>
      <c r="BS31" s="67">
        <v>1</v>
      </c>
    </row>
    <row r="32" spans="1:71" s="65" customFormat="1" ht="15" customHeight="1" x14ac:dyDescent="0.25">
      <c r="A32" s="53">
        <v>20</v>
      </c>
      <c r="B32" s="78" t="s">
        <v>90</v>
      </c>
      <c r="C32" s="52"/>
      <c r="D32" s="51" t="s">
        <v>91</v>
      </c>
      <c r="E32" s="51">
        <v>2</v>
      </c>
      <c r="F32" s="54">
        <v>46</v>
      </c>
      <c r="G32" s="54">
        <v>23</v>
      </c>
      <c r="H32" s="51">
        <v>23</v>
      </c>
      <c r="I32" s="51"/>
      <c r="J32" s="53"/>
      <c r="K32" s="66"/>
      <c r="L32" s="57"/>
      <c r="M32" s="57"/>
      <c r="N32" s="58"/>
      <c r="O32" s="66"/>
      <c r="P32" s="57"/>
      <c r="Q32" s="66"/>
      <c r="R32" s="57"/>
      <c r="S32" s="57"/>
      <c r="T32" s="66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61"/>
      <c r="BD32" s="62"/>
      <c r="BE32" s="62"/>
      <c r="BF32" s="62"/>
      <c r="BG32" s="62"/>
      <c r="BH32" s="62"/>
      <c r="BI32" s="62"/>
      <c r="BJ32" s="62"/>
      <c r="BK32" s="62"/>
      <c r="BL32" s="62"/>
      <c r="BM32" s="67"/>
      <c r="BN32" s="67"/>
      <c r="BO32" s="67"/>
      <c r="BP32" s="67"/>
      <c r="BQ32" s="67"/>
      <c r="BR32" s="67"/>
      <c r="BS32" s="67"/>
    </row>
    <row r="33" spans="1:71" s="48" customFormat="1" ht="15" customHeight="1" x14ac:dyDescent="0.25">
      <c r="A33" s="69"/>
      <c r="B33" s="70"/>
      <c r="C33" s="70"/>
      <c r="D33" s="70"/>
      <c r="E33" s="70"/>
      <c r="F33" s="70">
        <f>SUM(F13:F32)</f>
        <v>756</v>
      </c>
      <c r="G33" s="70">
        <v>533</v>
      </c>
      <c r="H33" s="70">
        <v>173</v>
      </c>
      <c r="I33" s="70">
        <f>SUM(I13:I32)</f>
        <v>50</v>
      </c>
      <c r="J33" s="40">
        <f>SUM(J13:J31)</f>
        <v>51</v>
      </c>
      <c r="K33" s="27">
        <f t="shared" ref="K33:BB33" si="16">SUM(K13:K29)</f>
        <v>19</v>
      </c>
      <c r="L33" s="27">
        <f t="shared" si="16"/>
        <v>22.2</v>
      </c>
      <c r="M33" s="27">
        <f t="shared" si="16"/>
        <v>22.2</v>
      </c>
      <c r="N33" s="27">
        <f t="shared" si="16"/>
        <v>0</v>
      </c>
      <c r="O33" s="27">
        <f t="shared" si="16"/>
        <v>9.5</v>
      </c>
      <c r="P33" s="27">
        <f t="shared" si="16"/>
        <v>28.5</v>
      </c>
      <c r="Q33" s="27">
        <f t="shared" si="16"/>
        <v>9.5</v>
      </c>
      <c r="R33" s="27">
        <f t="shared" si="16"/>
        <v>0</v>
      </c>
      <c r="S33" s="27">
        <f t="shared" si="16"/>
        <v>0</v>
      </c>
      <c r="T33" s="27">
        <f t="shared" si="16"/>
        <v>9.5</v>
      </c>
      <c r="U33" s="29" t="e">
        <f t="shared" si="16"/>
        <v>#REF!</v>
      </c>
      <c r="V33" s="29" t="e">
        <f t="shared" si="16"/>
        <v>#REF!</v>
      </c>
      <c r="W33" s="29" t="e">
        <f t="shared" si="16"/>
        <v>#REF!</v>
      </c>
      <c r="X33" s="29" t="e">
        <f t="shared" si="16"/>
        <v>#REF!</v>
      </c>
      <c r="Y33" s="29" t="e">
        <f t="shared" si="16"/>
        <v>#REF!</v>
      </c>
      <c r="Z33" s="29" t="e">
        <f t="shared" si="16"/>
        <v>#REF!</v>
      </c>
      <c r="AA33" s="29" t="e">
        <f t="shared" si="16"/>
        <v>#REF!</v>
      </c>
      <c r="AB33" s="29" t="e">
        <f t="shared" si="16"/>
        <v>#REF!</v>
      </c>
      <c r="AC33" s="29" t="e">
        <f t="shared" si="16"/>
        <v>#REF!</v>
      </c>
      <c r="AD33" s="29" t="e">
        <f t="shared" si="16"/>
        <v>#REF!</v>
      </c>
      <c r="AE33" s="29" t="e">
        <f t="shared" si="16"/>
        <v>#REF!</v>
      </c>
      <c r="AF33" s="29">
        <f t="shared" si="16"/>
        <v>0</v>
      </c>
      <c r="AG33" s="29">
        <f t="shared" si="16"/>
        <v>0</v>
      </c>
      <c r="AH33" s="29">
        <f t="shared" si="16"/>
        <v>0</v>
      </c>
      <c r="AI33" s="29" t="e">
        <f t="shared" si="16"/>
        <v>#REF!</v>
      </c>
      <c r="AJ33" s="29" t="e">
        <f t="shared" si="16"/>
        <v>#REF!</v>
      </c>
      <c r="AK33" s="32" t="e">
        <f t="shared" si="16"/>
        <v>#REF!</v>
      </c>
      <c r="AL33" s="32" t="e">
        <f t="shared" si="16"/>
        <v>#REF!</v>
      </c>
      <c r="AM33" s="32">
        <f t="shared" si="16"/>
        <v>0</v>
      </c>
      <c r="AN33" s="32">
        <f t="shared" si="16"/>
        <v>0</v>
      </c>
      <c r="AO33" s="32">
        <f t="shared" si="16"/>
        <v>0</v>
      </c>
      <c r="AP33" s="32">
        <f t="shared" si="16"/>
        <v>0</v>
      </c>
      <c r="AQ33" s="32">
        <f t="shared" si="16"/>
        <v>0</v>
      </c>
      <c r="AR33" s="32">
        <f t="shared" si="16"/>
        <v>0</v>
      </c>
      <c r="AS33" s="32">
        <f t="shared" si="16"/>
        <v>0</v>
      </c>
      <c r="AT33" s="32">
        <f t="shared" si="16"/>
        <v>0</v>
      </c>
      <c r="AU33" s="32">
        <f t="shared" si="16"/>
        <v>0</v>
      </c>
      <c r="AV33" s="32">
        <f t="shared" si="16"/>
        <v>0</v>
      </c>
      <c r="AW33" s="32">
        <f t="shared" si="16"/>
        <v>0</v>
      </c>
      <c r="AX33" s="32">
        <f t="shared" si="16"/>
        <v>0</v>
      </c>
      <c r="AY33" s="32">
        <f t="shared" si="16"/>
        <v>0</v>
      </c>
      <c r="AZ33" s="32">
        <f t="shared" si="16"/>
        <v>0</v>
      </c>
      <c r="BA33" s="32">
        <f t="shared" si="16"/>
        <v>0</v>
      </c>
      <c r="BB33" s="32">
        <f t="shared" si="16"/>
        <v>0</v>
      </c>
      <c r="BC33" s="42"/>
      <c r="BD33" s="41"/>
      <c r="BE33" s="41"/>
      <c r="BF33" s="41"/>
      <c r="BG33" s="41"/>
      <c r="BH33" s="41"/>
      <c r="BI33" s="41"/>
      <c r="BJ33" s="41"/>
      <c r="BK33" s="41"/>
      <c r="BL33" s="41"/>
      <c r="BM33" s="68">
        <f t="shared" ref="BM33:BS33" si="17">SUM(BM13:BM31)</f>
        <v>23</v>
      </c>
      <c r="BN33" s="68">
        <f t="shared" si="17"/>
        <v>36</v>
      </c>
      <c r="BO33" s="68">
        <f t="shared" si="17"/>
        <v>36</v>
      </c>
      <c r="BP33" s="68">
        <f t="shared" si="17"/>
        <v>23</v>
      </c>
      <c r="BQ33" s="68">
        <f t="shared" si="17"/>
        <v>23</v>
      </c>
      <c r="BR33" s="68">
        <f t="shared" si="17"/>
        <v>23</v>
      </c>
      <c r="BS33" s="68">
        <f t="shared" si="17"/>
        <v>23</v>
      </c>
    </row>
    <row r="34" spans="1:71" s="20" customFormat="1" ht="15" customHeight="1" x14ac:dyDescent="0.25">
      <c r="A34" s="71"/>
      <c r="B34" s="72"/>
      <c r="C34" s="72"/>
      <c r="D34" s="72"/>
      <c r="E34" s="72"/>
      <c r="F34" s="72"/>
      <c r="G34" s="72"/>
      <c r="H34" s="72"/>
      <c r="I34" s="72"/>
      <c r="J34" s="22"/>
      <c r="K34" s="47"/>
      <c r="L34" s="23"/>
      <c r="M34" s="23"/>
      <c r="N34" s="23"/>
      <c r="O34" s="47"/>
      <c r="P34" s="23"/>
      <c r="Q34" s="23"/>
      <c r="R34" s="23"/>
      <c r="S34" s="23"/>
      <c r="T34" s="23"/>
      <c r="U34" s="47"/>
      <c r="V34" s="24"/>
      <c r="W34" s="24"/>
      <c r="X34" s="47"/>
      <c r="Y34" s="47"/>
      <c r="Z34" s="25"/>
      <c r="AA34" s="25"/>
      <c r="AB34" s="43"/>
      <c r="AC34" s="43"/>
      <c r="AD34" s="25"/>
      <c r="AE34" s="43"/>
      <c r="AF34" s="43"/>
      <c r="AG34" s="43"/>
      <c r="AH34" s="43"/>
      <c r="AI34" s="43"/>
      <c r="AJ34" s="43"/>
      <c r="AK34" s="43"/>
      <c r="AL34" s="43"/>
      <c r="AM34" s="47"/>
      <c r="AN34" s="47"/>
      <c r="AO34" s="47"/>
      <c r="AP34" s="47"/>
      <c r="AQ34" s="47"/>
      <c r="AR34" s="47"/>
      <c r="AS34" s="47"/>
      <c r="AT34" s="24" t="e">
        <f>AT33-AK33</f>
        <v>#REF!</v>
      </c>
      <c r="AU34" s="47"/>
      <c r="AV34" s="47"/>
      <c r="AW34" s="47"/>
      <c r="AX34" s="47"/>
      <c r="AY34" s="47"/>
      <c r="AZ34" s="47"/>
      <c r="BA34" s="47"/>
      <c r="BB34" s="19"/>
      <c r="BC34" s="19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s="20" customFormat="1" ht="15" customHeight="1" x14ac:dyDescent="0.25">
      <c r="A35" s="71"/>
      <c r="B35" s="72" t="s">
        <v>92</v>
      </c>
      <c r="C35" s="72"/>
      <c r="D35" s="72"/>
      <c r="E35" s="72"/>
      <c r="F35" s="72"/>
      <c r="G35" s="72"/>
      <c r="H35" s="72"/>
      <c r="I35" s="72"/>
      <c r="J35" s="22"/>
      <c r="K35" s="47"/>
      <c r="L35" s="23"/>
      <c r="M35" s="23"/>
      <c r="N35" s="23"/>
      <c r="O35" s="47"/>
      <c r="P35" s="23"/>
      <c r="Q35" s="23"/>
      <c r="R35" s="23"/>
      <c r="S35" s="23"/>
      <c r="T35" s="23"/>
      <c r="U35" s="24"/>
      <c r="V35" s="24"/>
      <c r="W35" s="24"/>
      <c r="X35" s="47"/>
      <c r="Y35" s="47"/>
      <c r="Z35" s="25"/>
      <c r="AA35" s="25"/>
      <c r="AB35" s="25"/>
      <c r="AC35" s="25"/>
      <c r="AD35" s="25"/>
      <c r="AE35" s="25"/>
      <c r="AF35" s="25"/>
      <c r="AG35" s="25"/>
      <c r="AH35" s="25"/>
      <c r="AI35" s="33"/>
      <c r="AJ35" s="43">
        <f>AK35+AL35</f>
        <v>11962340</v>
      </c>
      <c r="AK35" s="43">
        <v>5736340</v>
      </c>
      <c r="AL35" s="43">
        <v>6226000</v>
      </c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2"/>
      <c r="BC35" s="19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s="20" customFormat="1" ht="15" customHeight="1" x14ac:dyDescent="0.25">
      <c r="A36" s="71"/>
      <c r="B36" s="72"/>
      <c r="C36" s="72"/>
      <c r="D36" s="72"/>
      <c r="E36" s="72"/>
      <c r="F36" s="72"/>
      <c r="G36" s="72"/>
      <c r="H36" s="72"/>
      <c r="I36" s="72"/>
      <c r="J36" s="22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7"/>
      <c r="V36" s="24"/>
      <c r="W36" s="24"/>
      <c r="X36" s="47"/>
      <c r="Y36" s="47"/>
      <c r="Z36" s="33"/>
      <c r="AA36" s="25"/>
      <c r="AB36" s="25"/>
      <c r="AC36" s="25"/>
      <c r="AD36" s="25"/>
      <c r="AE36" s="43">
        <f>2244424.16/21/195.18</f>
        <v>547.58000000000004</v>
      </c>
      <c r="AF36" s="43"/>
      <c r="AG36" s="43"/>
      <c r="AH36" s="43"/>
      <c r="AI36" s="43"/>
      <c r="AJ36" s="43" t="e">
        <f>AJ35-AJ33</f>
        <v>#REF!</v>
      </c>
      <c r="AK36" s="43" t="e">
        <f>AK35-AK33</f>
        <v>#REF!</v>
      </c>
      <c r="AL36" s="43" t="e">
        <f>AL35-AL33</f>
        <v>#REF!</v>
      </c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2"/>
      <c r="BC36" s="19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s="20" customFormat="1" ht="15" customHeight="1" x14ac:dyDescent="0.25">
      <c r="A37" s="71"/>
      <c r="B37" s="72"/>
      <c r="C37" s="72"/>
      <c r="D37" s="72"/>
      <c r="E37" s="72"/>
      <c r="F37" s="72"/>
      <c r="G37" s="72"/>
      <c r="H37" s="72"/>
      <c r="I37" s="72"/>
      <c r="J37" s="22"/>
      <c r="K37" s="47"/>
      <c r="L37" s="23"/>
      <c r="M37" s="23"/>
      <c r="N37" s="23"/>
      <c r="O37" s="47"/>
      <c r="P37" s="23"/>
      <c r="Q37" s="23"/>
      <c r="R37" s="23"/>
      <c r="S37" s="23"/>
      <c r="T37" s="23"/>
      <c r="U37" s="30"/>
      <c r="V37" s="47"/>
      <c r="W37" s="47"/>
      <c r="X37" s="47"/>
      <c r="Y37" s="47"/>
      <c r="Z37" s="47"/>
      <c r="AA37" s="47"/>
      <c r="AB37" s="47"/>
      <c r="AC37" s="47"/>
      <c r="AD37" s="47"/>
      <c r="AE37" s="43">
        <f>AE36/25</f>
        <v>21.9</v>
      </c>
      <c r="AF37" s="43"/>
      <c r="AG37" s="43"/>
      <c r="AH37" s="43"/>
      <c r="AI37" s="43"/>
      <c r="AJ37" s="43"/>
      <c r="AK37" s="43"/>
      <c r="AL37" s="25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2"/>
      <c r="BC37" s="19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s="20" customFormat="1" ht="15" customHeight="1" x14ac:dyDescent="0.25">
      <c r="A38" s="71"/>
      <c r="B38" s="72"/>
      <c r="C38" s="72"/>
      <c r="D38" s="72"/>
      <c r="E38" s="72"/>
      <c r="F38" s="72"/>
      <c r="G38" s="72"/>
      <c r="H38" s="72"/>
      <c r="I38" s="72"/>
      <c r="J38" s="22"/>
      <c r="K38" s="47"/>
      <c r="L38" s="23"/>
      <c r="M38" s="23"/>
      <c r="N38" s="23"/>
      <c r="O38" s="47"/>
      <c r="P38" s="23"/>
      <c r="Q38" s="23"/>
      <c r="R38" s="23"/>
      <c r="S38" s="23"/>
      <c r="T38" s="23"/>
      <c r="U38" s="30"/>
      <c r="V38" s="47"/>
      <c r="W38" s="47"/>
      <c r="X38" s="47"/>
      <c r="Y38" s="47"/>
      <c r="Z38" s="47"/>
      <c r="AA38" s="47"/>
      <c r="AB38" s="47"/>
      <c r="AC38" s="47"/>
      <c r="AD38" s="47"/>
      <c r="AE38" s="25"/>
      <c r="AF38" s="25"/>
      <c r="AG38" s="25"/>
      <c r="AH38" s="25"/>
      <c r="AI38" s="25"/>
      <c r="AJ38" s="25"/>
      <c r="AK38" s="25"/>
      <c r="AL38" s="43">
        <v>4096000</v>
      </c>
      <c r="AM38" s="47">
        <f>AK35/AL38</f>
        <v>1.4004736328125</v>
      </c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2"/>
      <c r="BC38" s="19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s="20" customFormat="1" ht="15" customHeight="1" x14ac:dyDescent="0.25">
      <c r="A39" s="71"/>
      <c r="B39" s="72"/>
      <c r="C39" s="72"/>
      <c r="D39" s="72"/>
      <c r="E39" s="72"/>
      <c r="F39" s="73"/>
      <c r="G39" s="73"/>
      <c r="H39" s="73"/>
      <c r="I39" s="73"/>
      <c r="J39" s="35"/>
      <c r="K39" s="24"/>
      <c r="L39" s="36"/>
      <c r="M39" s="36"/>
      <c r="N39" s="36"/>
      <c r="O39" s="24"/>
      <c r="P39" s="36"/>
      <c r="Q39" s="36"/>
      <c r="R39" s="36"/>
      <c r="S39" s="23"/>
      <c r="T39" s="23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25"/>
      <c r="AF39" s="25"/>
      <c r="AG39" s="25"/>
      <c r="AH39" s="25"/>
      <c r="AI39" s="25"/>
      <c r="AJ39" s="25"/>
      <c r="AK39" s="25"/>
      <c r="AL39" s="43" t="e">
        <f>AL38-AL33</f>
        <v>#REF!</v>
      </c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2"/>
      <c r="BC39" s="19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s="20" customFormat="1" ht="15" customHeight="1" x14ac:dyDescent="0.25">
      <c r="A40" s="55"/>
      <c r="B40" s="21"/>
      <c r="C40" s="21"/>
      <c r="D40" s="21"/>
      <c r="E40" s="21"/>
      <c r="F40" s="34"/>
      <c r="G40" s="39"/>
      <c r="H40" s="39"/>
      <c r="I40" s="39"/>
      <c r="J40" s="35"/>
      <c r="K40" s="24"/>
      <c r="L40" s="36"/>
      <c r="M40" s="36"/>
      <c r="N40" s="36"/>
      <c r="O40" s="24"/>
      <c r="P40" s="36"/>
      <c r="Q40" s="36"/>
      <c r="R40" s="36"/>
      <c r="S40" s="23"/>
      <c r="T40" s="23"/>
      <c r="U40" s="47"/>
      <c r="V40" s="47"/>
      <c r="W40" s="47"/>
      <c r="X40" s="30"/>
      <c r="Y40" s="30"/>
      <c r="Z40" s="30"/>
      <c r="AA40" s="30"/>
      <c r="AB40" s="30"/>
      <c r="AC40" s="30"/>
      <c r="AD40" s="30"/>
      <c r="AE40" s="25"/>
      <c r="AF40" s="25"/>
      <c r="AG40" s="25"/>
      <c r="AH40" s="25"/>
      <c r="AI40" s="25"/>
      <c r="AJ40" s="25"/>
      <c r="AK40" s="43"/>
      <c r="AL40" s="43" t="e">
        <f>-AL39-AK36</f>
        <v>#REF!</v>
      </c>
      <c r="AM40" s="47">
        <v>158943.13</v>
      </c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2"/>
      <c r="BC40" s="19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s="20" customFormat="1" x14ac:dyDescent="0.25">
      <c r="A41" s="55"/>
      <c r="B41" s="21"/>
      <c r="C41" s="21"/>
      <c r="D41" s="21"/>
      <c r="E41" s="21"/>
      <c r="F41" s="34"/>
      <c r="G41" s="39"/>
      <c r="H41" s="39"/>
      <c r="I41" s="39"/>
      <c r="J41" s="35"/>
      <c r="K41" s="24"/>
      <c r="L41" s="36"/>
      <c r="M41" s="36"/>
      <c r="N41" s="36"/>
      <c r="O41" s="24"/>
      <c r="P41" s="36"/>
      <c r="Q41" s="36"/>
      <c r="R41" s="36"/>
      <c r="S41" s="23"/>
      <c r="T41" s="23"/>
      <c r="U41" s="47"/>
      <c r="V41" s="30"/>
      <c r="W41" s="30"/>
      <c r="X41" s="47"/>
      <c r="Y41" s="47"/>
      <c r="Z41" s="25"/>
      <c r="AA41" s="25"/>
      <c r="AB41" s="25"/>
      <c r="AC41" s="25"/>
      <c r="AD41" s="25"/>
      <c r="AE41" s="43"/>
      <c r="AF41" s="25"/>
      <c r="AG41" s="25"/>
      <c r="AH41" s="25"/>
      <c r="AI41" s="25"/>
      <c r="AJ41" s="25"/>
      <c r="AK41" s="49"/>
      <c r="AL41" s="45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2"/>
      <c r="BC41" s="19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s="20" customFormat="1" x14ac:dyDescent="0.25">
      <c r="A42" s="55"/>
      <c r="B42" s="21"/>
      <c r="C42" s="21"/>
      <c r="D42" s="21"/>
      <c r="E42" s="21"/>
      <c r="F42" s="34"/>
      <c r="G42" s="39"/>
      <c r="H42" s="39"/>
      <c r="I42" s="39"/>
      <c r="J42" s="35"/>
      <c r="K42" s="24"/>
      <c r="L42" s="36"/>
      <c r="M42" s="36"/>
      <c r="N42" s="36"/>
      <c r="O42" s="24"/>
      <c r="P42" s="36"/>
      <c r="Q42" s="36"/>
      <c r="R42" s="36"/>
      <c r="S42" s="23"/>
      <c r="T42" s="23"/>
      <c r="U42" s="47"/>
      <c r="V42" s="47"/>
      <c r="W42" s="47"/>
      <c r="X42" s="47"/>
      <c r="Y42" s="47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49"/>
      <c r="AL42" s="45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s="20" customFormat="1" x14ac:dyDescent="0.25">
      <c r="A43" s="55"/>
      <c r="B43" s="21"/>
      <c r="C43" s="21"/>
      <c r="D43" s="21"/>
      <c r="E43" s="21"/>
      <c r="F43" s="34"/>
      <c r="G43" s="39"/>
      <c r="H43" s="39"/>
      <c r="I43" s="39"/>
      <c r="J43" s="35"/>
      <c r="K43" s="24"/>
      <c r="L43" s="36"/>
      <c r="M43" s="36"/>
      <c r="N43" s="36"/>
      <c r="O43" s="24"/>
      <c r="P43" s="36"/>
      <c r="Q43" s="36"/>
      <c r="R43" s="36"/>
      <c r="S43" s="23"/>
      <c r="T43" s="23"/>
      <c r="U43" s="47"/>
      <c r="V43" s="47"/>
      <c r="W43" s="47"/>
      <c r="X43" s="47"/>
      <c r="Y43" s="47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49"/>
      <c r="AL43" s="45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s="20" customFormat="1" x14ac:dyDescent="0.25">
      <c r="A44" s="55"/>
      <c r="B44" s="21"/>
      <c r="C44" s="21"/>
      <c r="D44" s="21"/>
      <c r="E44" s="21"/>
      <c r="F44" s="21"/>
      <c r="G44" s="38"/>
      <c r="H44" s="38"/>
      <c r="I44" s="38"/>
      <c r="J44" s="22"/>
      <c r="K44" s="47"/>
      <c r="L44" s="23"/>
      <c r="M44" s="23"/>
      <c r="N44" s="23"/>
      <c r="O44" s="47"/>
      <c r="P44" s="23"/>
      <c r="Q44" s="23"/>
      <c r="R44" s="23"/>
      <c r="S44" s="23"/>
      <c r="T44" s="23"/>
      <c r="U44" s="47"/>
      <c r="V44" s="47"/>
      <c r="W44" s="47"/>
      <c r="X44" s="47"/>
      <c r="Y44" s="47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49"/>
      <c r="AL44" s="45">
        <v>174153.11</v>
      </c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s="20" customFormat="1" x14ac:dyDescent="0.25">
      <c r="A45" s="55"/>
      <c r="B45" s="21"/>
      <c r="C45" s="21"/>
      <c r="D45" s="21"/>
      <c r="E45" s="21"/>
      <c r="F45" s="21"/>
      <c r="G45" s="38"/>
      <c r="H45" s="38"/>
      <c r="I45" s="38"/>
      <c r="J45" s="22"/>
      <c r="K45" s="47"/>
      <c r="L45" s="23"/>
      <c r="M45" s="23"/>
      <c r="N45" s="23"/>
      <c r="O45" s="47"/>
      <c r="P45" s="23"/>
      <c r="Q45" s="23"/>
      <c r="R45" s="23"/>
      <c r="S45" s="23"/>
      <c r="T45" s="23"/>
      <c r="U45" s="47"/>
      <c r="V45" s="47"/>
      <c r="W45" s="47"/>
      <c r="X45" s="47"/>
      <c r="Y45" s="47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49"/>
      <c r="AL45" s="45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x14ac:dyDescent="0.25">
      <c r="A46" s="55"/>
      <c r="B46" s="21"/>
      <c r="C46" s="21"/>
      <c r="D46" s="21"/>
      <c r="E46" s="21"/>
      <c r="F46" s="21"/>
      <c r="G46" s="38"/>
      <c r="H46" s="38"/>
      <c r="I46" s="38"/>
      <c r="J46" s="22"/>
      <c r="K46" s="47"/>
      <c r="L46" s="23"/>
      <c r="M46" s="23"/>
      <c r="N46" s="23"/>
      <c r="O46" s="47"/>
      <c r="P46" s="23"/>
      <c r="Q46" s="23"/>
      <c r="R46" s="23"/>
      <c r="S46" s="23"/>
      <c r="T46" s="23"/>
      <c r="U46" s="47"/>
      <c r="V46" s="47"/>
      <c r="W46" s="47"/>
      <c r="X46" s="47"/>
      <c r="Y46" s="47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49"/>
      <c r="AL46" s="45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</row>
    <row r="47" spans="1:71" x14ac:dyDescent="0.25">
      <c r="A47" s="55"/>
      <c r="B47" s="21"/>
      <c r="C47" s="21"/>
      <c r="D47" s="21"/>
      <c r="E47" s="21"/>
      <c r="F47" s="21"/>
      <c r="G47" s="38"/>
      <c r="H47" s="38"/>
      <c r="I47" s="38"/>
      <c r="J47" s="22"/>
      <c r="K47" s="47"/>
      <c r="L47" s="23"/>
      <c r="M47" s="23"/>
      <c r="N47" s="23"/>
      <c r="O47" s="47"/>
      <c r="P47" s="23"/>
      <c r="Q47" s="23"/>
      <c r="R47" s="23"/>
      <c r="S47" s="23"/>
      <c r="T47" s="23"/>
      <c r="U47" s="47"/>
      <c r="V47" s="47"/>
      <c r="W47" s="47"/>
      <c r="X47" s="47"/>
      <c r="Y47" s="47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49"/>
      <c r="AL47" s="45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</row>
    <row r="48" spans="1:71" x14ac:dyDescent="0.25">
      <c r="A48" s="55"/>
      <c r="B48" s="21"/>
      <c r="C48" s="21"/>
      <c r="D48" s="21"/>
      <c r="E48" s="21"/>
      <c r="F48" s="21"/>
      <c r="G48" s="38"/>
      <c r="H48" s="38"/>
      <c r="I48" s="38"/>
      <c r="J48" s="22"/>
      <c r="K48" s="47"/>
      <c r="L48" s="23"/>
      <c r="M48" s="23"/>
      <c r="N48" s="23"/>
      <c r="O48" s="47"/>
      <c r="P48" s="23"/>
      <c r="Q48" s="23"/>
      <c r="R48" s="23"/>
      <c r="S48" s="23"/>
      <c r="T48" s="23"/>
      <c r="U48" s="47"/>
      <c r="V48" s="47"/>
      <c r="W48" s="47"/>
      <c r="X48" s="47"/>
      <c r="Y48" s="47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49"/>
      <c r="AL48" s="45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</row>
    <row r="49" spans="1:53" x14ac:dyDescent="0.25">
      <c r="A49" s="55"/>
      <c r="B49" s="21"/>
      <c r="C49" s="21"/>
      <c r="D49" s="21"/>
      <c r="E49" s="21"/>
      <c r="F49" s="21"/>
      <c r="G49" s="38"/>
      <c r="H49" s="38"/>
      <c r="I49" s="38"/>
      <c r="J49" s="22"/>
      <c r="K49" s="47"/>
      <c r="L49" s="23"/>
      <c r="M49" s="23"/>
      <c r="N49" s="23"/>
      <c r="O49" s="47"/>
      <c r="P49" s="23"/>
      <c r="Q49" s="23"/>
      <c r="R49" s="23"/>
      <c r="S49" s="23"/>
      <c r="T49" s="23"/>
      <c r="U49" s="47"/>
      <c r="V49" s="47"/>
      <c r="W49" s="47"/>
      <c r="X49" s="47"/>
      <c r="Y49" s="47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49"/>
      <c r="AL49" s="45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</row>
    <row r="50" spans="1:53" x14ac:dyDescent="0.25">
      <c r="A50" s="55"/>
      <c r="B50" s="21"/>
      <c r="C50" s="21"/>
      <c r="D50" s="21"/>
      <c r="E50" s="21"/>
      <c r="F50" s="21"/>
      <c r="G50" s="38"/>
      <c r="H50" s="38"/>
      <c r="I50" s="38"/>
      <c r="J50" s="22"/>
      <c r="K50" s="47"/>
      <c r="L50" s="23"/>
      <c r="M50" s="23"/>
      <c r="N50" s="23"/>
      <c r="O50" s="47"/>
      <c r="P50" s="23"/>
      <c r="Q50" s="23"/>
      <c r="R50" s="23"/>
      <c r="S50" s="23"/>
      <c r="T50" s="23"/>
      <c r="U50" s="47"/>
      <c r="V50" s="47"/>
      <c r="W50" s="47"/>
      <c r="X50" s="47"/>
      <c r="Y50" s="47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49"/>
      <c r="AL50" s="45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</row>
    <row r="51" spans="1:53" x14ac:dyDescent="0.25">
      <c r="A51" s="55"/>
      <c r="B51" s="21"/>
      <c r="C51" s="21"/>
      <c r="D51" s="21"/>
      <c r="E51" s="21"/>
      <c r="F51" s="21"/>
      <c r="G51" s="38"/>
      <c r="H51" s="38"/>
      <c r="I51" s="38"/>
      <c r="J51" s="22"/>
      <c r="K51" s="47"/>
      <c r="L51" s="23"/>
      <c r="M51" s="23"/>
      <c r="N51" s="23"/>
      <c r="O51" s="47"/>
      <c r="P51" s="23"/>
      <c r="Q51" s="23"/>
      <c r="R51" s="23"/>
      <c r="S51" s="23"/>
      <c r="T51" s="23"/>
      <c r="U51" s="47"/>
      <c r="V51" s="47"/>
      <c r="W51" s="47"/>
      <c r="X51" s="47"/>
      <c r="Y51" s="47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49"/>
      <c r="AL51" s="45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</row>
    <row r="52" spans="1:53" x14ac:dyDescent="0.25">
      <c r="A52" s="55"/>
      <c r="B52" s="21"/>
      <c r="C52" s="21"/>
      <c r="D52" s="21"/>
      <c r="E52" s="21"/>
      <c r="F52" s="21"/>
      <c r="G52" s="38"/>
      <c r="H52" s="38"/>
      <c r="I52" s="38"/>
      <c r="J52" s="22"/>
      <c r="K52" s="47"/>
      <c r="L52" s="23"/>
      <c r="M52" s="23"/>
      <c r="N52" s="23"/>
      <c r="O52" s="47"/>
      <c r="P52" s="23"/>
      <c r="Q52" s="23"/>
      <c r="R52" s="23"/>
      <c r="S52" s="23"/>
      <c r="T52" s="23"/>
      <c r="U52" s="47"/>
      <c r="V52" s="47"/>
      <c r="W52" s="47"/>
      <c r="X52" s="47"/>
      <c r="Y52" s="47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49"/>
      <c r="AL52" s="45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</row>
    <row r="53" spans="1:53" x14ac:dyDescent="0.25">
      <c r="A53" s="55"/>
      <c r="B53" s="21"/>
      <c r="C53" s="21"/>
      <c r="D53" s="21"/>
      <c r="E53" s="21"/>
      <c r="F53" s="21"/>
      <c r="G53" s="38"/>
      <c r="H53" s="38"/>
      <c r="I53" s="38"/>
      <c r="J53" s="22"/>
      <c r="K53" s="47"/>
      <c r="L53" s="23"/>
      <c r="M53" s="23"/>
      <c r="N53" s="23"/>
      <c r="O53" s="47"/>
      <c r="P53" s="23"/>
      <c r="Q53" s="23"/>
      <c r="R53" s="23"/>
      <c r="S53" s="23"/>
      <c r="T53" s="23"/>
      <c r="U53" s="47"/>
      <c r="V53" s="47"/>
      <c r="W53" s="47"/>
      <c r="X53" s="47"/>
      <c r="Y53" s="47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49"/>
      <c r="AL53" s="45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</row>
    <row r="54" spans="1:53" x14ac:dyDescent="0.25">
      <c r="A54" s="55"/>
      <c r="B54" s="21"/>
      <c r="C54" s="21"/>
      <c r="D54" s="21"/>
      <c r="E54" s="21"/>
      <c r="F54" s="21"/>
      <c r="G54" s="38"/>
      <c r="H54" s="38"/>
      <c r="I54" s="38"/>
      <c r="J54" s="22"/>
      <c r="K54" s="47"/>
      <c r="L54" s="23"/>
      <c r="M54" s="23"/>
      <c r="N54" s="23"/>
      <c r="O54" s="47"/>
      <c r="P54" s="23"/>
      <c r="Q54" s="23"/>
      <c r="R54" s="23"/>
      <c r="S54" s="23"/>
      <c r="T54" s="23"/>
      <c r="U54" s="47"/>
      <c r="V54" s="47"/>
      <c r="W54" s="47"/>
      <c r="X54" s="47"/>
      <c r="Y54" s="47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49"/>
      <c r="AL54" s="45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</row>
    <row r="55" spans="1:53" x14ac:dyDescent="0.25">
      <c r="A55" s="55"/>
      <c r="B55" s="21"/>
      <c r="C55" s="21"/>
      <c r="D55" s="21"/>
      <c r="E55" s="21"/>
      <c r="F55" s="21"/>
      <c r="G55" s="38"/>
      <c r="H55" s="38"/>
      <c r="I55" s="38"/>
      <c r="J55" s="22"/>
      <c r="K55" s="47"/>
      <c r="L55" s="23"/>
      <c r="M55" s="23"/>
      <c r="N55" s="23"/>
      <c r="O55" s="47"/>
      <c r="P55" s="23"/>
      <c r="Q55" s="23"/>
      <c r="R55" s="23"/>
      <c r="S55" s="23"/>
      <c r="T55" s="23"/>
      <c r="U55" s="47"/>
      <c r="V55" s="47"/>
      <c r="W55" s="47"/>
      <c r="X55" s="47"/>
      <c r="Y55" s="47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49"/>
      <c r="AL55" s="45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</row>
    <row r="56" spans="1:53" x14ac:dyDescent="0.25">
      <c r="A56" s="55"/>
      <c r="B56" s="21"/>
      <c r="C56" s="21"/>
      <c r="D56" s="21"/>
      <c r="E56" s="21"/>
      <c r="F56" s="21"/>
      <c r="G56" s="38"/>
      <c r="H56" s="38"/>
      <c r="I56" s="38"/>
      <c r="J56" s="22"/>
      <c r="K56" s="47"/>
      <c r="L56" s="23"/>
      <c r="M56" s="23"/>
      <c r="N56" s="23"/>
      <c r="O56" s="47"/>
      <c r="P56" s="23"/>
      <c r="Q56" s="23"/>
      <c r="R56" s="23"/>
      <c r="S56" s="23"/>
      <c r="T56" s="23"/>
      <c r="U56" s="47"/>
      <c r="V56" s="47"/>
      <c r="W56" s="47"/>
      <c r="X56" s="47"/>
      <c r="Y56" s="47"/>
      <c r="Z56" s="25"/>
      <c r="AA56" s="43"/>
      <c r="AB56" s="25"/>
      <c r="AC56" s="25"/>
      <c r="AD56" s="25"/>
      <c r="AE56" s="25"/>
      <c r="AF56" s="25"/>
      <c r="AG56" s="25"/>
      <c r="AH56" s="25"/>
      <c r="AI56" s="25"/>
      <c r="AJ56" s="25"/>
      <c r="AK56" s="49"/>
      <c r="AL56" s="45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</row>
    <row r="57" spans="1:53" x14ac:dyDescent="0.25">
      <c r="A57" s="55"/>
      <c r="B57" s="21"/>
      <c r="C57" s="21"/>
      <c r="D57" s="21"/>
      <c r="E57" s="21"/>
      <c r="F57" s="21"/>
      <c r="G57" s="38"/>
      <c r="H57" s="38"/>
      <c r="I57" s="38"/>
      <c r="J57" s="22"/>
      <c r="K57" s="47"/>
      <c r="L57" s="23"/>
      <c r="M57" s="23"/>
      <c r="N57" s="23"/>
      <c r="O57" s="47"/>
      <c r="P57" s="23"/>
      <c r="Q57" s="23"/>
      <c r="R57" s="23"/>
      <c r="S57" s="23"/>
      <c r="T57" s="23"/>
      <c r="U57" s="47"/>
      <c r="V57" s="47"/>
      <c r="W57" s="47"/>
      <c r="X57" s="47"/>
      <c r="Y57" s="47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49"/>
      <c r="AL57" s="45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</row>
    <row r="58" spans="1:53" x14ac:dyDescent="0.25">
      <c r="A58" s="55"/>
      <c r="B58" s="21"/>
      <c r="C58" s="21"/>
      <c r="D58" s="21"/>
      <c r="E58" s="21"/>
      <c r="F58" s="21"/>
      <c r="G58" s="38"/>
      <c r="H58" s="38"/>
      <c r="I58" s="38"/>
      <c r="J58" s="22"/>
      <c r="K58" s="47"/>
      <c r="L58" s="23"/>
      <c r="M58" s="23"/>
      <c r="N58" s="23"/>
      <c r="O58" s="47"/>
      <c r="P58" s="23"/>
      <c r="Q58" s="23"/>
      <c r="R58" s="23"/>
      <c r="S58" s="23"/>
      <c r="T58" s="23"/>
      <c r="U58" s="47"/>
      <c r="V58" s="47"/>
      <c r="W58" s="47"/>
      <c r="X58" s="47"/>
      <c r="Y58" s="47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49"/>
      <c r="AL58" s="45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</row>
    <row r="59" spans="1:53" x14ac:dyDescent="0.25">
      <c r="A59" s="55"/>
      <c r="B59" s="21"/>
      <c r="C59" s="21"/>
      <c r="D59" s="21"/>
      <c r="E59" s="21"/>
      <c r="F59" s="21"/>
      <c r="G59" s="38"/>
      <c r="H59" s="38"/>
      <c r="I59" s="38"/>
      <c r="J59" s="22"/>
      <c r="K59" s="47"/>
      <c r="L59" s="23"/>
      <c r="M59" s="23"/>
      <c r="N59" s="23"/>
      <c r="O59" s="47"/>
      <c r="P59" s="23"/>
      <c r="Q59" s="23"/>
      <c r="R59" s="23"/>
      <c r="S59" s="23"/>
      <c r="T59" s="23"/>
      <c r="U59" s="47"/>
      <c r="V59" s="47"/>
      <c r="W59" s="47"/>
      <c r="X59" s="47"/>
      <c r="Y59" s="47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49"/>
      <c r="AL59" s="45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</row>
    <row r="60" spans="1:53" x14ac:dyDescent="0.25">
      <c r="A60" s="55"/>
      <c r="B60" s="21"/>
      <c r="C60" s="21"/>
      <c r="D60" s="21"/>
      <c r="E60" s="21"/>
      <c r="F60" s="21"/>
      <c r="G60" s="38"/>
      <c r="H60" s="38"/>
      <c r="I60" s="38"/>
      <c r="J60" s="22"/>
      <c r="K60" s="47"/>
      <c r="L60" s="23"/>
      <c r="M60" s="23"/>
      <c r="N60" s="23"/>
      <c r="O60" s="47"/>
      <c r="P60" s="23"/>
      <c r="Q60" s="23"/>
      <c r="R60" s="23"/>
      <c r="S60" s="23"/>
      <c r="T60" s="23"/>
      <c r="U60" s="47"/>
      <c r="V60" s="47"/>
      <c r="W60" s="47"/>
      <c r="X60" s="47"/>
      <c r="Y60" s="47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49"/>
      <c r="AL60" s="45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</row>
    <row r="61" spans="1:53" x14ac:dyDescent="0.25">
      <c r="A61" s="55"/>
      <c r="B61" s="21"/>
      <c r="C61" s="21"/>
      <c r="D61" s="21"/>
      <c r="E61" s="21"/>
      <c r="F61" s="21"/>
      <c r="G61" s="38"/>
      <c r="H61" s="38"/>
      <c r="I61" s="38"/>
      <c r="J61" s="22"/>
      <c r="K61" s="47"/>
      <c r="L61" s="23"/>
      <c r="M61" s="23"/>
      <c r="N61" s="23"/>
      <c r="O61" s="47"/>
      <c r="P61" s="23"/>
      <c r="Q61" s="23"/>
      <c r="R61" s="23"/>
      <c r="S61" s="23"/>
      <c r="T61" s="23"/>
      <c r="U61" s="47"/>
      <c r="V61" s="47"/>
      <c r="W61" s="47"/>
      <c r="X61" s="47"/>
      <c r="Y61" s="47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49"/>
      <c r="AL61" s="45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</row>
    <row r="62" spans="1:53" x14ac:dyDescent="0.25">
      <c r="A62" s="55"/>
      <c r="B62" s="21"/>
      <c r="C62" s="21"/>
      <c r="D62" s="21"/>
      <c r="E62" s="21"/>
      <c r="F62" s="21"/>
      <c r="G62" s="38"/>
      <c r="H62" s="38"/>
      <c r="I62" s="38"/>
      <c r="J62" s="22"/>
      <c r="K62" s="47"/>
      <c r="L62" s="23"/>
      <c r="M62" s="23"/>
      <c r="N62" s="23"/>
      <c r="O62" s="47"/>
      <c r="P62" s="23"/>
      <c r="Q62" s="23"/>
      <c r="R62" s="23"/>
      <c r="S62" s="23"/>
      <c r="T62" s="23"/>
      <c r="U62" s="47"/>
      <c r="V62" s="47"/>
      <c r="W62" s="47"/>
      <c r="X62" s="47"/>
      <c r="Y62" s="47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49"/>
      <c r="AL62" s="45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</row>
    <row r="63" spans="1:53" x14ac:dyDescent="0.25">
      <c r="A63" s="55"/>
      <c r="B63" s="21"/>
      <c r="C63" s="21"/>
      <c r="D63" s="21"/>
      <c r="E63" s="21"/>
      <c r="F63" s="21"/>
      <c r="G63" s="38"/>
      <c r="H63" s="38"/>
      <c r="I63" s="38"/>
      <c r="J63" s="22"/>
      <c r="K63" s="47"/>
      <c r="L63" s="23"/>
      <c r="M63" s="23"/>
      <c r="N63" s="23"/>
      <c r="O63" s="47"/>
      <c r="P63" s="23"/>
      <c r="Q63" s="23"/>
      <c r="R63" s="23"/>
      <c r="S63" s="23"/>
      <c r="T63" s="23"/>
      <c r="U63" s="47"/>
      <c r="V63" s="47"/>
      <c r="W63" s="47"/>
      <c r="X63" s="47"/>
      <c r="Y63" s="47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49"/>
      <c r="AL63" s="45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</row>
    <row r="64" spans="1:53" x14ac:dyDescent="0.25">
      <c r="A64" s="55"/>
      <c r="B64" s="21"/>
      <c r="C64" s="21"/>
      <c r="D64" s="21"/>
      <c r="E64" s="21"/>
      <c r="F64" s="21"/>
      <c r="G64" s="38"/>
      <c r="H64" s="38"/>
      <c r="I64" s="38"/>
      <c r="J64" s="22"/>
      <c r="K64" s="47"/>
      <c r="L64" s="23"/>
      <c r="M64" s="23"/>
      <c r="N64" s="23"/>
      <c r="O64" s="47"/>
      <c r="P64" s="23"/>
      <c r="Q64" s="23"/>
      <c r="R64" s="23"/>
      <c r="S64" s="23"/>
      <c r="T64" s="23"/>
      <c r="U64" s="47"/>
      <c r="V64" s="47"/>
      <c r="W64" s="47"/>
      <c r="X64" s="47"/>
      <c r="Y64" s="47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49"/>
      <c r="AL64" s="45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</row>
    <row r="65" spans="1:71" x14ac:dyDescent="0.25">
      <c r="A65" s="55"/>
      <c r="B65" s="21"/>
      <c r="C65" s="21"/>
      <c r="D65" s="21"/>
      <c r="E65" s="21"/>
      <c r="F65" s="21"/>
      <c r="G65" s="38"/>
      <c r="H65" s="38"/>
      <c r="I65" s="38"/>
      <c r="J65" s="22"/>
      <c r="K65" s="47"/>
      <c r="L65" s="23"/>
      <c r="M65" s="23"/>
      <c r="N65" s="23"/>
      <c r="O65" s="47"/>
      <c r="P65" s="23"/>
      <c r="Q65" s="23"/>
      <c r="R65" s="23"/>
      <c r="S65" s="23"/>
      <c r="T65" s="23"/>
      <c r="U65" s="47"/>
      <c r="V65" s="47"/>
      <c r="W65" s="47"/>
      <c r="X65" s="47"/>
      <c r="Y65" s="47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49"/>
      <c r="AL65" s="45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</row>
    <row r="66" spans="1:71" x14ac:dyDescent="0.25">
      <c r="A66" s="55"/>
      <c r="B66" s="21"/>
      <c r="C66" s="21"/>
      <c r="D66" s="21"/>
      <c r="E66" s="21"/>
      <c r="F66" s="21"/>
      <c r="G66" s="38"/>
      <c r="H66" s="38"/>
      <c r="I66" s="38"/>
      <c r="J66" s="22"/>
      <c r="K66" s="47"/>
      <c r="L66" s="23"/>
      <c r="M66" s="23"/>
      <c r="N66" s="23"/>
      <c r="O66" s="47"/>
      <c r="P66" s="23"/>
      <c r="Q66" s="23"/>
      <c r="R66" s="23"/>
      <c r="S66" s="23"/>
      <c r="T66" s="23"/>
      <c r="U66" s="47"/>
      <c r="V66" s="47"/>
      <c r="W66" s="47"/>
      <c r="X66" s="47"/>
      <c r="Y66" s="47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49"/>
      <c r="AL66" s="45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</row>
    <row r="67" spans="1:71" x14ac:dyDescent="0.25">
      <c r="A67" s="55"/>
      <c r="B67" s="21"/>
      <c r="C67" s="21"/>
      <c r="D67" s="21"/>
      <c r="E67" s="21"/>
      <c r="F67" s="21"/>
      <c r="G67" s="38"/>
      <c r="H67" s="38"/>
      <c r="I67" s="38"/>
      <c r="J67" s="22"/>
      <c r="K67" s="47"/>
      <c r="L67" s="23"/>
      <c r="M67" s="23"/>
      <c r="N67" s="23"/>
      <c r="O67" s="47"/>
      <c r="P67" s="23"/>
      <c r="Q67" s="23"/>
      <c r="R67" s="23"/>
      <c r="S67" s="23"/>
      <c r="T67" s="23"/>
      <c r="U67" s="47"/>
      <c r="V67" s="47"/>
      <c r="W67" s="47"/>
      <c r="X67" s="47"/>
      <c r="Y67" s="47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49"/>
      <c r="AL67" s="45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</row>
    <row r="68" spans="1:71" x14ac:dyDescent="0.25">
      <c r="A68" s="55"/>
      <c r="B68" s="21"/>
      <c r="C68" s="21"/>
      <c r="D68" s="21"/>
      <c r="E68" s="21"/>
      <c r="F68" s="21"/>
      <c r="G68" s="38"/>
      <c r="H68" s="38"/>
      <c r="I68" s="38"/>
      <c r="J68" s="22"/>
      <c r="K68" s="47"/>
      <c r="L68" s="23"/>
      <c r="M68" s="23"/>
      <c r="N68" s="23"/>
      <c r="O68" s="47"/>
      <c r="P68" s="23"/>
      <c r="Q68" s="23"/>
      <c r="R68" s="23"/>
      <c r="S68" s="23"/>
      <c r="T68" s="23"/>
      <c r="U68" s="47"/>
      <c r="V68" s="47"/>
      <c r="W68" s="47"/>
      <c r="X68" s="47"/>
      <c r="Y68" s="47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49"/>
      <c r="AL68" s="45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</row>
    <row r="69" spans="1:71" x14ac:dyDescent="0.25">
      <c r="A69" s="55"/>
      <c r="B69" s="21"/>
      <c r="C69" s="21"/>
      <c r="D69" s="21"/>
      <c r="E69" s="21"/>
      <c r="F69" s="21"/>
      <c r="G69" s="38"/>
      <c r="H69" s="38"/>
      <c r="I69" s="38"/>
      <c r="J69" s="22"/>
      <c r="K69" s="47"/>
      <c r="L69" s="23"/>
      <c r="M69" s="23"/>
      <c r="N69" s="23"/>
      <c r="O69" s="47"/>
      <c r="P69" s="23"/>
      <c r="Q69" s="23"/>
      <c r="R69" s="23"/>
      <c r="S69" s="23"/>
      <c r="T69" s="23"/>
      <c r="U69" s="47"/>
      <c r="V69" s="47"/>
      <c r="W69" s="47"/>
      <c r="X69" s="47"/>
      <c r="Y69" s="47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49"/>
      <c r="AL69" s="45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</row>
    <row r="70" spans="1:71" x14ac:dyDescent="0.25">
      <c r="A70" s="55"/>
      <c r="B70" s="21"/>
      <c r="C70" s="21"/>
      <c r="D70" s="21"/>
      <c r="E70" s="21"/>
      <c r="F70" s="21"/>
      <c r="G70" s="38"/>
      <c r="H70" s="38"/>
      <c r="I70" s="38"/>
      <c r="J70" s="22"/>
      <c r="K70" s="47"/>
      <c r="L70" s="23"/>
      <c r="M70" s="23"/>
      <c r="N70" s="23"/>
      <c r="O70" s="47"/>
      <c r="P70" s="23"/>
      <c r="Q70" s="23"/>
      <c r="R70" s="23"/>
      <c r="S70" s="23"/>
      <c r="T70" s="23"/>
      <c r="U70" s="47"/>
      <c r="V70" s="47"/>
      <c r="W70" s="47"/>
      <c r="X70" s="47"/>
      <c r="Y70" s="47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49"/>
      <c r="AL70" s="45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</row>
    <row r="71" spans="1:71" x14ac:dyDescent="0.25">
      <c r="A71" s="55"/>
      <c r="B71" s="21"/>
      <c r="C71" s="21"/>
      <c r="D71" s="21"/>
      <c r="E71" s="21"/>
      <c r="F71" s="21"/>
      <c r="G71" s="38"/>
      <c r="H71" s="38"/>
      <c r="I71" s="38"/>
      <c r="J71" s="22"/>
      <c r="K71" s="47"/>
      <c r="L71" s="23"/>
      <c r="M71" s="23"/>
      <c r="N71" s="23"/>
      <c r="O71" s="47"/>
      <c r="P71" s="23"/>
      <c r="Q71" s="23"/>
      <c r="R71" s="23"/>
      <c r="S71" s="23"/>
      <c r="T71" s="23"/>
      <c r="U71" s="47"/>
      <c r="V71" s="47"/>
      <c r="W71" s="47"/>
      <c r="X71" s="47"/>
      <c r="Y71" s="47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46"/>
      <c r="AL71" s="46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</row>
    <row r="72" spans="1:71" x14ac:dyDescent="0.25">
      <c r="A72" s="55"/>
      <c r="B72" s="21"/>
      <c r="C72" s="21"/>
      <c r="D72" s="21"/>
      <c r="E72" s="21"/>
      <c r="F72" s="21"/>
      <c r="G72" s="38"/>
      <c r="H72" s="38"/>
      <c r="I72" s="38"/>
      <c r="J72" s="22"/>
      <c r="K72" s="47"/>
      <c r="L72" s="23"/>
      <c r="M72" s="23"/>
      <c r="N72" s="23"/>
      <c r="O72" s="47"/>
      <c r="P72" s="23"/>
      <c r="Q72" s="23"/>
      <c r="R72" s="23"/>
      <c r="S72" s="23"/>
      <c r="T72" s="23"/>
      <c r="U72" s="47"/>
      <c r="V72" s="47"/>
      <c r="W72" s="47"/>
      <c r="X72" s="47"/>
      <c r="Y72" s="47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</row>
    <row r="73" spans="1:71" x14ac:dyDescent="0.25">
      <c r="L73" s="2"/>
      <c r="M73" s="2"/>
      <c r="N73" s="2"/>
      <c r="O73" s="47"/>
      <c r="P73" s="2"/>
      <c r="Q73" s="2"/>
      <c r="R73" s="2"/>
      <c r="S73" s="2"/>
      <c r="T73" s="2"/>
      <c r="U73" s="1"/>
      <c r="V73" s="1"/>
      <c r="W73" s="1"/>
      <c r="X73" s="1"/>
      <c r="Y73" s="1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71" x14ac:dyDescent="0.25">
      <c r="L74" s="2"/>
      <c r="M74" s="2"/>
      <c r="N74" s="2"/>
      <c r="O74" s="47"/>
      <c r="P74" s="2"/>
      <c r="Q74" s="2"/>
      <c r="R74" s="2"/>
      <c r="S74" s="2"/>
      <c r="T74" s="2"/>
      <c r="U74" s="1"/>
      <c r="V74" s="1"/>
      <c r="W74" s="1"/>
      <c r="X74" s="1"/>
      <c r="Y74" s="1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71" x14ac:dyDescent="0.25">
      <c r="L75" s="2"/>
      <c r="M75" s="2"/>
      <c r="N75" s="2"/>
      <c r="O75" s="47"/>
      <c r="P75" s="2"/>
      <c r="Q75" s="2"/>
      <c r="R75" s="2"/>
      <c r="S75" s="2"/>
      <c r="T75" s="2"/>
      <c r="U75" s="1"/>
      <c r="V75" s="1"/>
      <c r="W75" s="1"/>
      <c r="X75" s="1"/>
      <c r="Y75" s="1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71" x14ac:dyDescent="0.25">
      <c r="L76" s="2"/>
      <c r="M76" s="2"/>
      <c r="N76" s="2"/>
      <c r="O76" s="47"/>
      <c r="P76" s="2"/>
      <c r="Q76" s="2"/>
      <c r="R76" s="2"/>
      <c r="S76" s="2"/>
      <c r="T76" s="2"/>
      <c r="U76" s="1"/>
      <c r="V76" s="1"/>
      <c r="W76" s="1"/>
      <c r="X76" s="1"/>
      <c r="Y76" s="1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71" x14ac:dyDescent="0.25">
      <c r="L77" s="2"/>
      <c r="M77" s="2"/>
      <c r="N77" s="2"/>
      <c r="O77" s="47"/>
      <c r="P77" s="2"/>
      <c r="Q77" s="2"/>
      <c r="R77" s="2"/>
      <c r="S77" s="2"/>
      <c r="T77" s="2"/>
      <c r="U77" s="1"/>
      <c r="V77" s="1"/>
      <c r="W77" s="1"/>
      <c r="X77" s="1"/>
      <c r="Y77" s="1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71" s="5" customFormat="1" x14ac:dyDescent="0.25">
      <c r="A78" s="1"/>
      <c r="B78" s="3"/>
      <c r="C78" s="3"/>
      <c r="D78" s="3"/>
      <c r="E78" s="3"/>
      <c r="F78" s="3"/>
      <c r="G78" s="37"/>
      <c r="H78" s="37"/>
      <c r="I78" s="37"/>
      <c r="J78" s="20"/>
      <c r="K78" s="1"/>
      <c r="L78" s="2"/>
      <c r="M78" s="2"/>
      <c r="N78" s="2"/>
      <c r="O78" s="47"/>
      <c r="P78" s="2"/>
      <c r="Q78" s="2"/>
      <c r="R78" s="2"/>
      <c r="S78" s="2"/>
      <c r="T78" s="2"/>
      <c r="U78" s="1"/>
      <c r="V78" s="1"/>
      <c r="W78" s="1"/>
      <c r="X78" s="1"/>
      <c r="Y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</row>
    <row r="79" spans="1:71" s="5" customFormat="1" x14ac:dyDescent="0.25">
      <c r="A79" s="1"/>
      <c r="B79" s="3"/>
      <c r="C79" s="3"/>
      <c r="D79" s="3"/>
      <c r="E79" s="3"/>
      <c r="F79" s="3"/>
      <c r="G79" s="37"/>
      <c r="H79" s="37"/>
      <c r="I79" s="37"/>
      <c r="J79" s="20"/>
      <c r="K79" s="1"/>
      <c r="L79" s="2"/>
      <c r="M79" s="2"/>
      <c r="N79" s="2"/>
      <c r="O79" s="47"/>
      <c r="P79" s="2"/>
      <c r="Q79" s="2"/>
      <c r="R79" s="2"/>
      <c r="S79" s="2"/>
      <c r="T79" s="2"/>
      <c r="U79" s="1"/>
      <c r="V79" s="1"/>
      <c r="W79" s="1"/>
      <c r="X79" s="1"/>
      <c r="Y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</row>
    <row r="80" spans="1:71" s="5" customFormat="1" x14ac:dyDescent="0.25">
      <c r="A80" s="1"/>
      <c r="B80" s="3"/>
      <c r="C80" s="3"/>
      <c r="D80" s="3"/>
      <c r="E80" s="3"/>
      <c r="F80" s="3"/>
      <c r="G80" s="37"/>
      <c r="H80" s="37"/>
      <c r="I80" s="37"/>
      <c r="J80" s="20"/>
      <c r="K80" s="1"/>
      <c r="L80" s="2"/>
      <c r="M80" s="2"/>
      <c r="N80" s="2"/>
      <c r="O80" s="47"/>
      <c r="P80" s="2"/>
      <c r="Q80" s="2"/>
      <c r="R80" s="2"/>
      <c r="S80" s="2"/>
      <c r="T80" s="2"/>
      <c r="U80" s="1"/>
      <c r="V80" s="1"/>
      <c r="W80" s="1"/>
      <c r="X80" s="1"/>
      <c r="Y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</row>
    <row r="81" spans="1:71" s="5" customFormat="1" x14ac:dyDescent="0.25">
      <c r="A81" s="1"/>
      <c r="B81" s="3"/>
      <c r="C81" s="3"/>
      <c r="D81" s="3"/>
      <c r="E81" s="3"/>
      <c r="F81" s="3"/>
      <c r="G81" s="37"/>
      <c r="H81" s="37"/>
      <c r="I81" s="37"/>
      <c r="J81" s="20"/>
      <c r="K81" s="1"/>
      <c r="L81" s="2"/>
      <c r="M81" s="2"/>
      <c r="N81" s="2"/>
      <c r="O81" s="47"/>
      <c r="P81" s="2"/>
      <c r="Q81" s="2"/>
      <c r="R81" s="2"/>
      <c r="S81" s="2"/>
      <c r="T81" s="2"/>
      <c r="U81" s="1"/>
      <c r="V81" s="1"/>
      <c r="W81" s="1"/>
      <c r="X81" s="1"/>
      <c r="Y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</row>
    <row r="82" spans="1:71" s="5" customFormat="1" x14ac:dyDescent="0.25">
      <c r="A82" s="1"/>
      <c r="B82" s="3"/>
      <c r="C82" s="3"/>
      <c r="D82" s="3"/>
      <c r="E82" s="3"/>
      <c r="F82" s="3"/>
      <c r="G82" s="37"/>
      <c r="H82" s="37"/>
      <c r="I82" s="37"/>
      <c r="J82" s="20"/>
      <c r="K82" s="1"/>
      <c r="L82" s="2"/>
      <c r="M82" s="2"/>
      <c r="N82" s="2"/>
      <c r="O82" s="47"/>
      <c r="P82" s="2"/>
      <c r="Q82" s="2"/>
      <c r="R82" s="2"/>
      <c r="S82" s="2"/>
      <c r="T82" s="2"/>
      <c r="U82" s="1"/>
      <c r="V82" s="1"/>
      <c r="W82" s="1"/>
      <c r="X82" s="1"/>
      <c r="Y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</row>
    <row r="83" spans="1:71" s="5" customFormat="1" x14ac:dyDescent="0.25">
      <c r="A83" s="1"/>
      <c r="B83" s="3"/>
      <c r="C83" s="3"/>
      <c r="D83" s="3"/>
      <c r="E83" s="3"/>
      <c r="F83" s="3"/>
      <c r="G83" s="37"/>
      <c r="H83" s="37"/>
      <c r="I83" s="37"/>
      <c r="J83" s="20"/>
      <c r="K83" s="1"/>
      <c r="L83" s="2"/>
      <c r="M83" s="2"/>
      <c r="N83" s="2"/>
      <c r="O83" s="47"/>
      <c r="P83" s="2"/>
      <c r="Q83" s="2"/>
      <c r="R83" s="2"/>
      <c r="S83" s="2"/>
      <c r="T83" s="2"/>
      <c r="U83" s="1"/>
      <c r="V83" s="1"/>
      <c r="W83" s="1"/>
      <c r="X83" s="1"/>
      <c r="Y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</row>
    <row r="84" spans="1:71" s="5" customFormat="1" x14ac:dyDescent="0.25">
      <c r="A84" s="1"/>
      <c r="B84" s="3"/>
      <c r="C84" s="3"/>
      <c r="D84" s="3"/>
      <c r="E84" s="3"/>
      <c r="F84" s="3"/>
      <c r="G84" s="37"/>
      <c r="H84" s="37"/>
      <c r="I84" s="37"/>
      <c r="J84" s="20"/>
      <c r="K84" s="1"/>
      <c r="L84" s="2"/>
      <c r="M84" s="2"/>
      <c r="N84" s="2"/>
      <c r="O84" s="47"/>
      <c r="P84" s="2"/>
      <c r="Q84" s="2"/>
      <c r="R84" s="2"/>
      <c r="S84" s="2"/>
      <c r="T84" s="2"/>
      <c r="U84" s="1"/>
      <c r="V84" s="1"/>
      <c r="W84" s="1"/>
      <c r="X84" s="1"/>
      <c r="Y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</row>
    <row r="85" spans="1:71" s="5" customFormat="1" x14ac:dyDescent="0.25">
      <c r="A85" s="1"/>
      <c r="B85" s="3"/>
      <c r="C85" s="3"/>
      <c r="D85" s="3"/>
      <c r="E85" s="3"/>
      <c r="F85" s="3"/>
      <c r="G85" s="37"/>
      <c r="H85" s="37"/>
      <c r="I85" s="37"/>
      <c r="J85" s="20"/>
      <c r="K85" s="1"/>
      <c r="L85" s="2"/>
      <c r="M85" s="2"/>
      <c r="N85" s="2"/>
      <c r="O85" s="47"/>
      <c r="P85" s="2"/>
      <c r="Q85" s="2"/>
      <c r="R85" s="2"/>
      <c r="S85" s="2"/>
      <c r="T85" s="2"/>
      <c r="U85" s="1"/>
      <c r="V85" s="1"/>
      <c r="W85" s="1"/>
      <c r="X85" s="1"/>
      <c r="Y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</row>
    <row r="86" spans="1:71" s="5" customFormat="1" x14ac:dyDescent="0.25">
      <c r="A86" s="1"/>
      <c r="B86" s="3"/>
      <c r="C86" s="3"/>
      <c r="D86" s="3"/>
      <c r="E86" s="3"/>
      <c r="F86" s="3"/>
      <c r="G86" s="37"/>
      <c r="H86" s="37"/>
      <c r="I86" s="37"/>
      <c r="J86" s="20"/>
      <c r="K86" s="1"/>
      <c r="L86" s="2"/>
      <c r="M86" s="2"/>
      <c r="N86" s="2"/>
      <c r="O86" s="47"/>
      <c r="P86" s="2"/>
      <c r="Q86" s="2"/>
      <c r="R86" s="2"/>
      <c r="S86" s="2"/>
      <c r="T86" s="2"/>
      <c r="U86" s="1"/>
      <c r="V86" s="1"/>
      <c r="W86" s="1"/>
      <c r="X86" s="1"/>
      <c r="Y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</row>
    <row r="87" spans="1:71" s="5" customFormat="1" x14ac:dyDescent="0.25">
      <c r="A87" s="1"/>
      <c r="B87" s="3"/>
      <c r="C87" s="3"/>
      <c r="D87" s="3"/>
      <c r="E87" s="3"/>
      <c r="F87" s="3"/>
      <c r="G87" s="37"/>
      <c r="H87" s="37"/>
      <c r="I87" s="37"/>
      <c r="J87" s="20"/>
      <c r="K87" s="1"/>
      <c r="L87" s="2"/>
      <c r="M87" s="2"/>
      <c r="N87" s="2"/>
      <c r="O87" s="47"/>
      <c r="P87" s="2"/>
      <c r="Q87" s="2"/>
      <c r="R87" s="2"/>
      <c r="S87" s="2"/>
      <c r="T87" s="2"/>
      <c r="U87" s="1"/>
      <c r="V87" s="1"/>
      <c r="W87" s="1"/>
      <c r="X87" s="1"/>
      <c r="Y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</row>
    <row r="88" spans="1:71" s="5" customFormat="1" x14ac:dyDescent="0.25">
      <c r="A88" s="1"/>
      <c r="B88" s="3"/>
      <c r="C88" s="3"/>
      <c r="D88" s="3"/>
      <c r="E88" s="3"/>
      <c r="F88" s="3"/>
      <c r="G88" s="37"/>
      <c r="H88" s="37"/>
      <c r="I88" s="37"/>
      <c r="J88" s="20"/>
      <c r="K88" s="1"/>
      <c r="L88" s="2"/>
      <c r="M88" s="2"/>
      <c r="N88" s="2"/>
      <c r="O88" s="47"/>
      <c r="P88" s="2"/>
      <c r="Q88" s="2"/>
      <c r="R88" s="2"/>
      <c r="S88" s="2"/>
      <c r="T88" s="2"/>
      <c r="U88" s="1"/>
      <c r="V88" s="1"/>
      <c r="W88" s="1"/>
      <c r="X88" s="1"/>
      <c r="Y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</row>
    <row r="89" spans="1:71" s="5" customFormat="1" x14ac:dyDescent="0.25">
      <c r="A89" s="1"/>
      <c r="B89" s="3"/>
      <c r="C89" s="3"/>
      <c r="D89" s="3"/>
      <c r="E89" s="3"/>
      <c r="F89" s="3"/>
      <c r="G89" s="37"/>
      <c r="H89" s="37"/>
      <c r="I89" s="37"/>
      <c r="J89" s="20"/>
      <c r="K89" s="1"/>
      <c r="L89" s="2"/>
      <c r="M89" s="2"/>
      <c r="N89" s="2"/>
      <c r="O89" s="47"/>
      <c r="P89" s="2"/>
      <c r="Q89" s="2"/>
      <c r="R89" s="2"/>
      <c r="S89" s="2"/>
      <c r="T89" s="2"/>
      <c r="U89" s="1"/>
      <c r="V89" s="1"/>
      <c r="W89" s="1"/>
      <c r="X89" s="1"/>
      <c r="Y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</row>
    <row r="90" spans="1:71" s="5" customFormat="1" x14ac:dyDescent="0.25">
      <c r="A90" s="1"/>
      <c r="B90" s="3"/>
      <c r="C90" s="3"/>
      <c r="D90" s="3"/>
      <c r="E90" s="3"/>
      <c r="F90" s="3"/>
      <c r="G90" s="37"/>
      <c r="H90" s="37"/>
      <c r="I90" s="37"/>
      <c r="J90" s="20"/>
      <c r="K90" s="1"/>
      <c r="L90" s="2"/>
      <c r="M90" s="2"/>
      <c r="N90" s="2"/>
      <c r="O90" s="47"/>
      <c r="P90" s="2"/>
      <c r="Q90" s="2"/>
      <c r="R90" s="2"/>
      <c r="S90" s="2"/>
      <c r="T90" s="2"/>
      <c r="U90" s="1"/>
      <c r="V90" s="1"/>
      <c r="W90" s="1"/>
      <c r="X90" s="1"/>
      <c r="Y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</row>
    <row r="91" spans="1:71" s="5" customFormat="1" x14ac:dyDescent="0.25">
      <c r="A91" s="1"/>
      <c r="B91" s="3"/>
      <c r="C91" s="3"/>
      <c r="D91" s="3"/>
      <c r="E91" s="3"/>
      <c r="F91" s="3"/>
      <c r="G91" s="37"/>
      <c r="H91" s="37"/>
      <c r="I91" s="37"/>
      <c r="J91" s="20"/>
      <c r="K91" s="1"/>
      <c r="L91" s="2"/>
      <c r="M91" s="2"/>
      <c r="N91" s="2"/>
      <c r="O91" s="47"/>
      <c r="P91" s="2"/>
      <c r="Q91" s="2"/>
      <c r="R91" s="2"/>
      <c r="S91" s="2"/>
      <c r="T91" s="2"/>
      <c r="U91" s="1"/>
      <c r="V91" s="1"/>
      <c r="W91" s="1"/>
      <c r="X91" s="1"/>
      <c r="Y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</row>
    <row r="92" spans="1:71" s="5" customFormat="1" x14ac:dyDescent="0.25">
      <c r="A92" s="1"/>
      <c r="B92" s="3"/>
      <c r="C92" s="3"/>
      <c r="D92" s="3"/>
      <c r="E92" s="3"/>
      <c r="F92" s="3"/>
      <c r="G92" s="37"/>
      <c r="H92" s="37"/>
      <c r="I92" s="37"/>
      <c r="J92" s="20"/>
      <c r="K92" s="1"/>
      <c r="L92" s="2"/>
      <c r="M92" s="2"/>
      <c r="N92" s="2"/>
      <c r="O92" s="47"/>
      <c r="P92" s="2"/>
      <c r="Q92" s="2"/>
      <c r="R92" s="2"/>
      <c r="S92" s="2"/>
      <c r="T92" s="2"/>
      <c r="U92" s="1"/>
      <c r="V92" s="1"/>
      <c r="W92" s="1"/>
      <c r="X92" s="1"/>
      <c r="Y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</row>
    <row r="93" spans="1:71" s="5" customFormat="1" x14ac:dyDescent="0.25">
      <c r="A93" s="1"/>
      <c r="B93" s="3"/>
      <c r="C93" s="3"/>
      <c r="D93" s="3"/>
      <c r="E93" s="3"/>
      <c r="F93" s="3"/>
      <c r="G93" s="37"/>
      <c r="H93" s="37"/>
      <c r="I93" s="37"/>
      <c r="J93" s="20"/>
      <c r="K93" s="1"/>
      <c r="L93" s="2"/>
      <c r="M93" s="2"/>
      <c r="N93" s="2"/>
      <c r="O93" s="47"/>
      <c r="P93" s="2"/>
      <c r="Q93" s="2"/>
      <c r="R93" s="2"/>
      <c r="S93" s="2"/>
      <c r="T93" s="2"/>
      <c r="U93" s="1"/>
      <c r="V93" s="1"/>
      <c r="W93" s="1"/>
      <c r="X93" s="1"/>
      <c r="Y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</row>
    <row r="94" spans="1:71" s="5" customFormat="1" x14ac:dyDescent="0.25">
      <c r="A94" s="1"/>
      <c r="B94" s="3"/>
      <c r="C94" s="3"/>
      <c r="D94" s="3"/>
      <c r="E94" s="3"/>
      <c r="F94" s="3"/>
      <c r="G94" s="37"/>
      <c r="H94" s="37"/>
      <c r="I94" s="37"/>
      <c r="J94" s="20"/>
      <c r="K94" s="1"/>
      <c r="L94" s="2"/>
      <c r="M94" s="2"/>
      <c r="N94" s="2"/>
      <c r="O94" s="47"/>
      <c r="P94" s="2"/>
      <c r="Q94" s="2"/>
      <c r="R94" s="2"/>
      <c r="S94" s="2"/>
      <c r="T94" s="2"/>
      <c r="U94" s="1"/>
      <c r="V94" s="1"/>
      <c r="W94" s="1"/>
      <c r="X94" s="1"/>
      <c r="Y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</row>
    <row r="95" spans="1:71" s="5" customFormat="1" x14ac:dyDescent="0.25">
      <c r="A95" s="1"/>
      <c r="B95" s="3"/>
      <c r="C95" s="3"/>
      <c r="D95" s="3"/>
      <c r="E95" s="3"/>
      <c r="F95" s="3"/>
      <c r="G95" s="37"/>
      <c r="H95" s="37"/>
      <c r="I95" s="37"/>
      <c r="J95" s="20"/>
      <c r="K95" s="1"/>
      <c r="L95" s="2"/>
      <c r="M95" s="2"/>
      <c r="N95" s="2"/>
      <c r="O95" s="47"/>
      <c r="P95" s="2"/>
      <c r="Q95" s="2"/>
      <c r="R95" s="2"/>
      <c r="S95" s="2"/>
      <c r="T95" s="2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</row>
    <row r="96" spans="1:71" s="5" customFormat="1" x14ac:dyDescent="0.25">
      <c r="A96" s="1"/>
      <c r="B96" s="3"/>
      <c r="C96" s="3"/>
      <c r="D96" s="3"/>
      <c r="E96" s="3"/>
      <c r="F96" s="3"/>
      <c r="G96" s="37"/>
      <c r="H96" s="37"/>
      <c r="I96" s="37"/>
      <c r="J96" s="20"/>
      <c r="K96" s="1"/>
      <c r="L96" s="2"/>
      <c r="M96" s="2"/>
      <c r="N96" s="2"/>
      <c r="O96" s="47"/>
      <c r="P96" s="2"/>
      <c r="Q96" s="2"/>
      <c r="R96" s="2"/>
      <c r="S96" s="2"/>
      <c r="T96" s="2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</row>
    <row r="97" spans="1:71" s="5" customFormat="1" x14ac:dyDescent="0.25">
      <c r="A97" s="1"/>
      <c r="B97" s="3"/>
      <c r="C97" s="3"/>
      <c r="D97" s="3"/>
      <c r="E97" s="3"/>
      <c r="F97" s="3"/>
      <c r="G97" s="37"/>
      <c r="H97" s="37"/>
      <c r="I97" s="37"/>
      <c r="J97" s="20"/>
      <c r="K97" s="1"/>
      <c r="L97" s="2"/>
      <c r="M97" s="2"/>
      <c r="N97" s="2"/>
      <c r="O97" s="47"/>
      <c r="P97" s="2"/>
      <c r="Q97" s="2"/>
      <c r="R97" s="2"/>
      <c r="S97" s="2"/>
      <c r="T97" s="2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</row>
    <row r="98" spans="1:71" s="5" customFormat="1" x14ac:dyDescent="0.25">
      <c r="A98" s="1"/>
      <c r="B98" s="3"/>
      <c r="C98" s="3"/>
      <c r="D98" s="3"/>
      <c r="E98" s="3"/>
      <c r="F98" s="3"/>
      <c r="G98" s="37"/>
      <c r="H98" s="37"/>
      <c r="I98" s="37"/>
      <c r="J98" s="20"/>
      <c r="K98" s="1"/>
      <c r="L98" s="2"/>
      <c r="M98" s="2"/>
      <c r="N98" s="2"/>
      <c r="O98" s="47"/>
      <c r="P98" s="2"/>
      <c r="Q98" s="2"/>
      <c r="R98" s="2"/>
      <c r="S98" s="2"/>
      <c r="T98" s="2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</row>
    <row r="99" spans="1:71" s="5" customFormat="1" x14ac:dyDescent="0.25">
      <c r="A99" s="1"/>
      <c r="B99" s="3"/>
      <c r="C99" s="3"/>
      <c r="D99" s="3"/>
      <c r="E99" s="3"/>
      <c r="F99" s="3"/>
      <c r="G99" s="37"/>
      <c r="H99" s="37"/>
      <c r="I99" s="37"/>
      <c r="J99" s="20"/>
      <c r="K99" s="1"/>
      <c r="L99" s="2"/>
      <c r="M99" s="2"/>
      <c r="N99" s="2"/>
      <c r="O99" s="47"/>
      <c r="P99" s="2"/>
      <c r="Q99" s="2"/>
      <c r="R99" s="2"/>
      <c r="S99" s="2"/>
      <c r="T99" s="2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</row>
    <row r="100" spans="1:71" s="5" customFormat="1" x14ac:dyDescent="0.25">
      <c r="A100" s="1"/>
      <c r="B100" s="3"/>
      <c r="C100" s="3"/>
      <c r="D100" s="3"/>
      <c r="E100" s="3"/>
      <c r="F100" s="3"/>
      <c r="G100" s="37"/>
      <c r="H100" s="37"/>
      <c r="I100" s="37"/>
      <c r="J100" s="20"/>
      <c r="K100" s="1"/>
      <c r="L100" s="2"/>
      <c r="M100" s="2"/>
      <c r="N100" s="2"/>
      <c r="O100" s="47"/>
      <c r="P100" s="2"/>
      <c r="Q100" s="2"/>
      <c r="R100" s="2"/>
      <c r="S100" s="2"/>
      <c r="T100" s="2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</row>
    <row r="101" spans="1:71" s="5" customFormat="1" x14ac:dyDescent="0.25">
      <c r="A101" s="1"/>
      <c r="B101" s="3"/>
      <c r="C101" s="3"/>
      <c r="D101" s="3"/>
      <c r="E101" s="3"/>
      <c r="F101" s="3"/>
      <c r="G101" s="37"/>
      <c r="H101" s="37"/>
      <c r="I101" s="37"/>
      <c r="J101" s="20"/>
      <c r="K101" s="1"/>
      <c r="L101" s="2"/>
      <c r="M101" s="2"/>
      <c r="N101" s="2"/>
      <c r="O101" s="47"/>
      <c r="P101" s="2"/>
      <c r="Q101" s="2"/>
      <c r="R101" s="2"/>
      <c r="S101" s="2"/>
      <c r="T101" s="2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</row>
    <row r="102" spans="1:71" s="5" customFormat="1" x14ac:dyDescent="0.25">
      <c r="A102" s="1"/>
      <c r="B102" s="3"/>
      <c r="C102" s="3"/>
      <c r="D102" s="3"/>
      <c r="E102" s="3"/>
      <c r="F102" s="3"/>
      <c r="G102" s="37"/>
      <c r="H102" s="37"/>
      <c r="I102" s="37"/>
      <c r="J102" s="20"/>
      <c r="K102" s="1"/>
      <c r="L102" s="2"/>
      <c r="M102" s="2"/>
      <c r="N102" s="2"/>
      <c r="O102" s="47"/>
      <c r="P102" s="2"/>
      <c r="Q102" s="2"/>
      <c r="R102" s="2"/>
      <c r="S102" s="2"/>
      <c r="T102" s="2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</row>
    <row r="103" spans="1:71" s="5" customFormat="1" x14ac:dyDescent="0.25">
      <c r="A103" s="1"/>
      <c r="B103" s="3"/>
      <c r="C103" s="3"/>
      <c r="D103" s="3"/>
      <c r="E103" s="3"/>
      <c r="F103" s="3"/>
      <c r="G103" s="37"/>
      <c r="H103" s="37"/>
      <c r="I103" s="37"/>
      <c r="J103" s="20"/>
      <c r="K103" s="1"/>
      <c r="L103" s="2"/>
      <c r="M103" s="2"/>
      <c r="N103" s="2"/>
      <c r="O103" s="47"/>
      <c r="P103" s="2"/>
      <c r="Q103" s="2"/>
      <c r="R103" s="2"/>
      <c r="S103" s="2"/>
      <c r="T103" s="2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</row>
    <row r="104" spans="1:71" s="5" customFormat="1" x14ac:dyDescent="0.25">
      <c r="A104" s="1"/>
      <c r="B104" s="3"/>
      <c r="C104" s="3"/>
      <c r="D104" s="3"/>
      <c r="E104" s="3"/>
      <c r="F104" s="3"/>
      <c r="G104" s="37"/>
      <c r="H104" s="37"/>
      <c r="I104" s="37"/>
      <c r="J104" s="20"/>
      <c r="K104" s="1"/>
      <c r="L104" s="2"/>
      <c r="M104" s="2"/>
      <c r="N104" s="2"/>
      <c r="O104" s="47"/>
      <c r="P104" s="2"/>
      <c r="Q104" s="2"/>
      <c r="R104" s="2"/>
      <c r="S104" s="2"/>
      <c r="T104" s="2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</row>
    <row r="105" spans="1:71" s="5" customFormat="1" x14ac:dyDescent="0.25">
      <c r="A105" s="1"/>
      <c r="B105" s="3"/>
      <c r="C105" s="3"/>
      <c r="D105" s="3"/>
      <c r="E105" s="3"/>
      <c r="F105" s="3"/>
      <c r="G105" s="37"/>
      <c r="H105" s="37"/>
      <c r="I105" s="37"/>
      <c r="J105" s="20"/>
      <c r="K105" s="1"/>
      <c r="L105" s="2"/>
      <c r="M105" s="2"/>
      <c r="N105" s="2"/>
      <c r="O105" s="47"/>
      <c r="P105" s="2"/>
      <c r="Q105" s="2"/>
      <c r="R105" s="2"/>
      <c r="S105" s="2"/>
      <c r="T105" s="2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</row>
    <row r="106" spans="1:71" s="5" customFormat="1" x14ac:dyDescent="0.25">
      <c r="A106" s="1"/>
      <c r="B106" s="3"/>
      <c r="C106" s="3"/>
      <c r="D106" s="3"/>
      <c r="E106" s="3"/>
      <c r="F106" s="3"/>
      <c r="G106" s="37"/>
      <c r="H106" s="37"/>
      <c r="I106" s="37"/>
      <c r="J106" s="20"/>
      <c r="K106" s="1"/>
      <c r="L106" s="2"/>
      <c r="M106" s="2"/>
      <c r="N106" s="2"/>
      <c r="O106" s="47"/>
      <c r="P106" s="2"/>
      <c r="Q106" s="2"/>
      <c r="R106" s="2"/>
      <c r="S106" s="2"/>
      <c r="T106" s="2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</row>
    <row r="107" spans="1:71" s="5" customFormat="1" x14ac:dyDescent="0.25">
      <c r="A107" s="1"/>
      <c r="B107" s="3"/>
      <c r="C107" s="3"/>
      <c r="D107" s="3"/>
      <c r="E107" s="3"/>
      <c r="F107" s="3"/>
      <c r="G107" s="37"/>
      <c r="H107" s="37"/>
      <c r="I107" s="37"/>
      <c r="J107" s="20"/>
      <c r="K107" s="1"/>
      <c r="L107" s="2"/>
      <c r="M107" s="2"/>
      <c r="N107" s="2"/>
      <c r="O107" s="47"/>
      <c r="P107" s="2"/>
      <c r="Q107" s="2"/>
      <c r="R107" s="2"/>
      <c r="S107" s="2"/>
      <c r="T107" s="2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</row>
    <row r="108" spans="1:71" s="5" customFormat="1" x14ac:dyDescent="0.25">
      <c r="A108" s="1"/>
      <c r="B108" s="3"/>
      <c r="C108" s="3"/>
      <c r="D108" s="3"/>
      <c r="E108" s="3"/>
      <c r="F108" s="3"/>
      <c r="G108" s="37"/>
      <c r="H108" s="37"/>
      <c r="I108" s="37"/>
      <c r="J108" s="20"/>
      <c r="K108" s="1"/>
      <c r="L108" s="2"/>
      <c r="M108" s="2"/>
      <c r="N108" s="2"/>
      <c r="O108" s="47"/>
      <c r="P108" s="2"/>
      <c r="Q108" s="2"/>
      <c r="R108" s="2"/>
      <c r="S108" s="2"/>
      <c r="T108" s="2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</row>
    <row r="109" spans="1:71" s="5" customFormat="1" x14ac:dyDescent="0.25">
      <c r="A109" s="1"/>
      <c r="B109" s="3"/>
      <c r="C109" s="3"/>
      <c r="D109" s="3"/>
      <c r="E109" s="3"/>
      <c r="F109" s="3"/>
      <c r="G109" s="37"/>
      <c r="H109" s="37"/>
      <c r="I109" s="37"/>
      <c r="J109" s="20"/>
      <c r="K109" s="1"/>
      <c r="L109" s="2"/>
      <c r="M109" s="2"/>
      <c r="N109" s="2"/>
      <c r="O109" s="47"/>
      <c r="P109" s="2"/>
      <c r="Q109" s="2"/>
      <c r="R109" s="2"/>
      <c r="S109" s="2"/>
      <c r="T109" s="2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</row>
    <row r="110" spans="1:71" s="1" customFormat="1" x14ac:dyDescent="0.25">
      <c r="B110" s="3"/>
      <c r="C110" s="3"/>
      <c r="D110" s="3"/>
      <c r="E110" s="3"/>
      <c r="F110" s="3"/>
      <c r="G110" s="37"/>
      <c r="H110" s="37"/>
      <c r="I110" s="37"/>
      <c r="J110" s="20"/>
      <c r="L110" s="2"/>
      <c r="M110" s="2"/>
      <c r="N110" s="2"/>
      <c r="O110" s="47"/>
      <c r="P110" s="2"/>
      <c r="Q110" s="2"/>
      <c r="R110" s="2"/>
      <c r="S110" s="2"/>
      <c r="T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</row>
    <row r="111" spans="1:71" s="1" customFormat="1" x14ac:dyDescent="0.25">
      <c r="B111" s="3"/>
      <c r="C111" s="3"/>
      <c r="D111" s="3"/>
      <c r="E111" s="3"/>
      <c r="F111" s="3"/>
      <c r="G111" s="37"/>
      <c r="H111" s="37"/>
      <c r="I111" s="37"/>
      <c r="J111" s="20"/>
      <c r="L111" s="2"/>
      <c r="M111" s="2"/>
      <c r="N111" s="2"/>
      <c r="O111" s="47"/>
      <c r="P111" s="2"/>
      <c r="Q111" s="2"/>
      <c r="R111" s="2"/>
      <c r="S111" s="2"/>
      <c r="T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</row>
    <row r="112" spans="1:71" s="1" customFormat="1" x14ac:dyDescent="0.25">
      <c r="B112" s="3"/>
      <c r="C112" s="3"/>
      <c r="D112" s="3"/>
      <c r="E112" s="3"/>
      <c r="F112" s="3"/>
      <c r="G112" s="37"/>
      <c r="H112" s="37"/>
      <c r="I112" s="37"/>
      <c r="J112" s="20"/>
      <c r="L112" s="2"/>
      <c r="M112" s="2"/>
      <c r="N112" s="2"/>
      <c r="O112" s="47"/>
      <c r="P112" s="2"/>
      <c r="Q112" s="2"/>
      <c r="R112" s="2"/>
      <c r="S112" s="2"/>
      <c r="T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</row>
    <row r="113" spans="2:71" s="1" customFormat="1" x14ac:dyDescent="0.25">
      <c r="B113" s="3"/>
      <c r="C113" s="3"/>
      <c r="D113" s="3"/>
      <c r="E113" s="3"/>
      <c r="F113" s="3"/>
      <c r="G113" s="37"/>
      <c r="H113" s="37"/>
      <c r="I113" s="37"/>
      <c r="J113" s="20"/>
      <c r="L113" s="2"/>
      <c r="M113" s="2"/>
      <c r="N113" s="2"/>
      <c r="O113" s="47"/>
      <c r="P113" s="2"/>
      <c r="Q113" s="2"/>
      <c r="R113" s="2"/>
      <c r="S113" s="2"/>
      <c r="T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</row>
    <row r="114" spans="2:71" s="1" customFormat="1" x14ac:dyDescent="0.25">
      <c r="B114" s="3"/>
      <c r="C114" s="3"/>
      <c r="D114" s="3"/>
      <c r="E114" s="3"/>
      <c r="F114" s="3"/>
      <c r="G114" s="37"/>
      <c r="H114" s="37"/>
      <c r="I114" s="37"/>
      <c r="J114" s="20"/>
      <c r="L114" s="2"/>
      <c r="M114" s="2"/>
      <c r="N114" s="2"/>
      <c r="O114" s="47"/>
      <c r="P114" s="2"/>
      <c r="Q114" s="2"/>
      <c r="R114" s="2"/>
      <c r="S114" s="2"/>
      <c r="T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</row>
    <row r="115" spans="2:71" s="1" customFormat="1" x14ac:dyDescent="0.25">
      <c r="B115" s="3"/>
      <c r="C115" s="3"/>
      <c r="D115" s="3"/>
      <c r="E115" s="3"/>
      <c r="F115" s="3"/>
      <c r="G115" s="37"/>
      <c r="H115" s="37"/>
      <c r="I115" s="37"/>
      <c r="J115" s="20"/>
      <c r="L115" s="2"/>
      <c r="M115" s="2"/>
      <c r="N115" s="2"/>
      <c r="O115" s="47"/>
      <c r="P115" s="2"/>
      <c r="Q115" s="2"/>
      <c r="R115" s="2"/>
      <c r="S115" s="2"/>
      <c r="T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</row>
    <row r="116" spans="2:71" s="1" customFormat="1" x14ac:dyDescent="0.25">
      <c r="B116" s="3"/>
      <c r="C116" s="3"/>
      <c r="D116" s="3"/>
      <c r="E116" s="3"/>
      <c r="F116" s="3"/>
      <c r="G116" s="37"/>
      <c r="H116" s="37"/>
      <c r="I116" s="37"/>
      <c r="J116" s="20"/>
      <c r="L116" s="2"/>
      <c r="M116" s="2"/>
      <c r="N116" s="2"/>
      <c r="O116" s="47"/>
      <c r="P116" s="2"/>
      <c r="Q116" s="2"/>
      <c r="R116" s="2"/>
      <c r="S116" s="2"/>
      <c r="T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</row>
    <row r="117" spans="2:71" s="1" customFormat="1" x14ac:dyDescent="0.25">
      <c r="B117" s="3"/>
      <c r="C117" s="3"/>
      <c r="D117" s="3"/>
      <c r="E117" s="3"/>
      <c r="F117" s="3"/>
      <c r="G117" s="37"/>
      <c r="H117" s="37"/>
      <c r="I117" s="37"/>
      <c r="J117" s="20"/>
      <c r="L117" s="2"/>
      <c r="M117" s="2"/>
      <c r="N117" s="2"/>
      <c r="O117" s="47"/>
      <c r="P117" s="2"/>
      <c r="Q117" s="2"/>
      <c r="R117" s="2"/>
      <c r="S117" s="2"/>
      <c r="T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</row>
    <row r="118" spans="2:71" s="1" customFormat="1" x14ac:dyDescent="0.25">
      <c r="B118" s="3"/>
      <c r="C118" s="3"/>
      <c r="D118" s="3"/>
      <c r="E118" s="3"/>
      <c r="F118" s="3"/>
      <c r="G118" s="37"/>
      <c r="H118" s="37"/>
      <c r="I118" s="37"/>
      <c r="J118" s="20"/>
      <c r="L118" s="2"/>
      <c r="M118" s="2"/>
      <c r="N118" s="2"/>
      <c r="O118" s="47"/>
      <c r="P118" s="2"/>
      <c r="Q118" s="2"/>
      <c r="R118" s="2"/>
      <c r="S118" s="2"/>
      <c r="T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</row>
    <row r="119" spans="2:71" s="1" customFormat="1" x14ac:dyDescent="0.25">
      <c r="B119" s="3"/>
      <c r="C119" s="3"/>
      <c r="D119" s="3"/>
      <c r="E119" s="3"/>
      <c r="F119" s="3"/>
      <c r="G119" s="37"/>
      <c r="H119" s="37"/>
      <c r="I119" s="37"/>
      <c r="J119" s="20"/>
      <c r="L119" s="2"/>
      <c r="M119" s="2"/>
      <c r="N119" s="2"/>
      <c r="O119" s="47"/>
      <c r="P119" s="2"/>
      <c r="Q119" s="2"/>
      <c r="R119" s="2"/>
      <c r="S119" s="2"/>
      <c r="T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</row>
    <row r="120" spans="2:71" s="1" customFormat="1" x14ac:dyDescent="0.25">
      <c r="B120" s="3"/>
      <c r="C120" s="3"/>
      <c r="D120" s="3"/>
      <c r="E120" s="3"/>
      <c r="F120" s="3"/>
      <c r="G120" s="37"/>
      <c r="H120" s="37"/>
      <c r="I120" s="37"/>
      <c r="J120" s="20"/>
      <c r="L120" s="2"/>
      <c r="M120" s="2"/>
      <c r="N120" s="2"/>
      <c r="O120" s="47"/>
      <c r="P120" s="2"/>
      <c r="Q120" s="2"/>
      <c r="R120" s="2"/>
      <c r="S120" s="2"/>
      <c r="T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</row>
    <row r="121" spans="2:71" s="1" customFormat="1" x14ac:dyDescent="0.25">
      <c r="B121" s="3"/>
      <c r="C121" s="3"/>
      <c r="D121" s="3"/>
      <c r="E121" s="3"/>
      <c r="F121" s="3"/>
      <c r="G121" s="37"/>
      <c r="H121" s="37"/>
      <c r="I121" s="37"/>
      <c r="J121" s="20"/>
      <c r="L121" s="2"/>
      <c r="M121" s="2"/>
      <c r="N121" s="2"/>
      <c r="O121" s="47"/>
      <c r="P121" s="2"/>
      <c r="Q121" s="2"/>
      <c r="R121" s="2"/>
      <c r="S121" s="2"/>
      <c r="T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</row>
    <row r="122" spans="2:71" s="1" customFormat="1" x14ac:dyDescent="0.25">
      <c r="B122" s="3"/>
      <c r="C122" s="3"/>
      <c r="D122" s="3"/>
      <c r="E122" s="3"/>
      <c r="F122" s="3"/>
      <c r="G122" s="37"/>
      <c r="H122" s="37"/>
      <c r="I122" s="37"/>
      <c r="J122" s="20"/>
      <c r="L122" s="2"/>
      <c r="M122" s="2"/>
      <c r="N122" s="2"/>
      <c r="O122" s="47"/>
      <c r="P122" s="2"/>
      <c r="Q122" s="2"/>
      <c r="R122" s="2"/>
      <c r="S122" s="2"/>
      <c r="T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</row>
    <row r="123" spans="2:71" s="1" customFormat="1" x14ac:dyDescent="0.25">
      <c r="B123" s="3"/>
      <c r="C123" s="3"/>
      <c r="D123" s="3"/>
      <c r="E123" s="3"/>
      <c r="F123" s="3"/>
      <c r="G123" s="37"/>
      <c r="H123" s="37"/>
      <c r="I123" s="37"/>
      <c r="J123" s="20"/>
      <c r="L123" s="2"/>
      <c r="M123" s="2"/>
      <c r="N123" s="2"/>
      <c r="O123" s="47"/>
      <c r="P123" s="2"/>
      <c r="Q123" s="2"/>
      <c r="R123" s="2"/>
      <c r="S123" s="2"/>
      <c r="T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</row>
    <row r="124" spans="2:71" s="1" customFormat="1" x14ac:dyDescent="0.25">
      <c r="B124" s="3"/>
      <c r="C124" s="3"/>
      <c r="D124" s="3"/>
      <c r="E124" s="3"/>
      <c r="F124" s="3"/>
      <c r="G124" s="37"/>
      <c r="H124" s="37"/>
      <c r="I124" s="37"/>
      <c r="J124" s="20"/>
      <c r="L124" s="2"/>
      <c r="M124" s="2"/>
      <c r="N124" s="2"/>
      <c r="O124" s="47"/>
      <c r="P124" s="2"/>
      <c r="Q124" s="2"/>
      <c r="R124" s="2"/>
      <c r="S124" s="2"/>
      <c r="T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</row>
    <row r="125" spans="2:71" s="1" customFormat="1" x14ac:dyDescent="0.25">
      <c r="B125" s="3"/>
      <c r="C125" s="3"/>
      <c r="D125" s="3"/>
      <c r="E125" s="3"/>
      <c r="F125" s="3"/>
      <c r="G125" s="37"/>
      <c r="H125" s="37"/>
      <c r="I125" s="37"/>
      <c r="J125" s="20"/>
      <c r="L125" s="2"/>
      <c r="M125" s="2"/>
      <c r="N125" s="2"/>
      <c r="O125" s="47"/>
      <c r="P125" s="2"/>
      <c r="Q125" s="2"/>
      <c r="R125" s="2"/>
      <c r="S125" s="2"/>
      <c r="T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</row>
    <row r="126" spans="2:71" s="1" customFormat="1" x14ac:dyDescent="0.25">
      <c r="B126" s="3"/>
      <c r="C126" s="3"/>
      <c r="D126" s="3"/>
      <c r="E126" s="3"/>
      <c r="F126" s="3"/>
      <c r="G126" s="37"/>
      <c r="H126" s="37"/>
      <c r="I126" s="37"/>
      <c r="J126" s="20"/>
      <c r="L126" s="2"/>
      <c r="M126" s="2"/>
      <c r="N126" s="2"/>
      <c r="O126" s="47"/>
      <c r="P126" s="2"/>
      <c r="Q126" s="2"/>
      <c r="R126" s="2"/>
      <c r="S126" s="2"/>
      <c r="T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</row>
    <row r="127" spans="2:71" s="1" customFormat="1" x14ac:dyDescent="0.25">
      <c r="B127" s="3"/>
      <c r="C127" s="3"/>
      <c r="D127" s="3"/>
      <c r="E127" s="3"/>
      <c r="F127" s="3"/>
      <c r="G127" s="37"/>
      <c r="H127" s="37"/>
      <c r="I127" s="37"/>
      <c r="J127" s="20"/>
      <c r="L127" s="2"/>
      <c r="M127" s="2"/>
      <c r="N127" s="2"/>
      <c r="O127" s="47"/>
      <c r="P127" s="2"/>
      <c r="Q127" s="2"/>
      <c r="R127" s="2"/>
      <c r="S127" s="2"/>
      <c r="T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</row>
    <row r="128" spans="2:71" s="1" customFormat="1" x14ac:dyDescent="0.25">
      <c r="B128" s="3"/>
      <c r="C128" s="3"/>
      <c r="D128" s="3"/>
      <c r="E128" s="3"/>
      <c r="F128" s="3"/>
      <c r="G128" s="37"/>
      <c r="H128" s="37"/>
      <c r="I128" s="37"/>
      <c r="J128" s="20"/>
      <c r="L128" s="2"/>
      <c r="M128" s="2"/>
      <c r="N128" s="2"/>
      <c r="O128" s="47"/>
      <c r="P128" s="2"/>
      <c r="Q128" s="2"/>
      <c r="R128" s="2"/>
      <c r="S128" s="2"/>
      <c r="T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</row>
    <row r="129" spans="2:71" s="1" customFormat="1" x14ac:dyDescent="0.25">
      <c r="B129" s="3"/>
      <c r="C129" s="3"/>
      <c r="D129" s="3"/>
      <c r="E129" s="3"/>
      <c r="F129" s="3"/>
      <c r="G129" s="37"/>
      <c r="H129" s="37"/>
      <c r="I129" s="37"/>
      <c r="J129" s="20"/>
      <c r="L129" s="2"/>
      <c r="M129" s="2"/>
      <c r="N129" s="2"/>
      <c r="O129" s="47"/>
      <c r="P129" s="2"/>
      <c r="Q129" s="2"/>
      <c r="R129" s="2"/>
      <c r="S129" s="2"/>
      <c r="T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</row>
    <row r="130" spans="2:71" s="1" customFormat="1" x14ac:dyDescent="0.25">
      <c r="B130" s="3"/>
      <c r="C130" s="3"/>
      <c r="D130" s="3"/>
      <c r="E130" s="3"/>
      <c r="F130" s="3"/>
      <c r="G130" s="37"/>
      <c r="H130" s="37"/>
      <c r="I130" s="37"/>
      <c r="J130" s="20"/>
      <c r="L130" s="2"/>
      <c r="M130" s="2"/>
      <c r="N130" s="2"/>
      <c r="O130" s="47"/>
      <c r="P130" s="2"/>
      <c r="Q130" s="2"/>
      <c r="R130" s="2"/>
      <c r="S130" s="2"/>
      <c r="T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</row>
    <row r="131" spans="2:71" s="1" customFormat="1" x14ac:dyDescent="0.25">
      <c r="B131" s="3"/>
      <c r="C131" s="3"/>
      <c r="D131" s="3"/>
      <c r="E131" s="3"/>
      <c r="F131" s="3"/>
      <c r="G131" s="37"/>
      <c r="H131" s="37"/>
      <c r="I131" s="37"/>
      <c r="J131" s="20"/>
      <c r="L131" s="2"/>
      <c r="M131" s="2"/>
      <c r="N131" s="2"/>
      <c r="O131" s="47"/>
      <c r="P131" s="2"/>
      <c r="Q131" s="2"/>
      <c r="R131" s="2"/>
      <c r="S131" s="2"/>
      <c r="T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</row>
    <row r="132" spans="2:71" s="1" customFormat="1" x14ac:dyDescent="0.25">
      <c r="B132" s="3"/>
      <c r="C132" s="3"/>
      <c r="D132" s="3"/>
      <c r="E132" s="3"/>
      <c r="F132" s="3"/>
      <c r="G132" s="37"/>
      <c r="H132" s="37"/>
      <c r="I132" s="37"/>
      <c r="J132" s="20"/>
      <c r="L132" s="2"/>
      <c r="M132" s="2"/>
      <c r="N132" s="2"/>
      <c r="O132" s="47"/>
      <c r="P132" s="2"/>
      <c r="Q132" s="2"/>
      <c r="R132" s="2"/>
      <c r="S132" s="2"/>
      <c r="T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</row>
    <row r="133" spans="2:71" s="1" customFormat="1" x14ac:dyDescent="0.25">
      <c r="B133" s="3"/>
      <c r="C133" s="3"/>
      <c r="D133" s="3"/>
      <c r="E133" s="3"/>
      <c r="F133" s="3"/>
      <c r="G133" s="37"/>
      <c r="H133" s="37"/>
      <c r="I133" s="37"/>
      <c r="J133" s="20"/>
      <c r="L133" s="2"/>
      <c r="M133" s="2"/>
      <c r="N133" s="2"/>
      <c r="O133" s="47"/>
      <c r="P133" s="2"/>
      <c r="Q133" s="2"/>
      <c r="R133" s="2"/>
      <c r="S133" s="2"/>
      <c r="T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</row>
    <row r="134" spans="2:71" s="1" customFormat="1" x14ac:dyDescent="0.25">
      <c r="B134" s="3"/>
      <c r="C134" s="3"/>
      <c r="D134" s="3"/>
      <c r="E134" s="3"/>
      <c r="F134" s="3"/>
      <c r="G134" s="37"/>
      <c r="H134" s="37"/>
      <c r="I134" s="37"/>
      <c r="J134" s="20"/>
      <c r="L134" s="2"/>
      <c r="M134" s="2"/>
      <c r="N134" s="2"/>
      <c r="O134" s="47"/>
      <c r="P134" s="2"/>
      <c r="Q134" s="2"/>
      <c r="R134" s="2"/>
      <c r="S134" s="2"/>
      <c r="T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</row>
    <row r="135" spans="2:71" s="1" customFormat="1" x14ac:dyDescent="0.25">
      <c r="B135" s="3"/>
      <c r="C135" s="3"/>
      <c r="D135" s="3"/>
      <c r="E135" s="3"/>
      <c r="F135" s="3"/>
      <c r="G135" s="37"/>
      <c r="H135" s="37"/>
      <c r="I135" s="37"/>
      <c r="J135" s="20"/>
      <c r="L135" s="2"/>
      <c r="M135" s="2"/>
      <c r="N135" s="2"/>
      <c r="O135" s="47"/>
      <c r="P135" s="2"/>
      <c r="Q135" s="2"/>
      <c r="R135" s="2"/>
      <c r="S135" s="2"/>
      <c r="T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</row>
    <row r="136" spans="2:71" s="1" customFormat="1" x14ac:dyDescent="0.25">
      <c r="B136" s="3"/>
      <c r="C136" s="3"/>
      <c r="D136" s="3"/>
      <c r="E136" s="3"/>
      <c r="F136" s="3"/>
      <c r="G136" s="37"/>
      <c r="H136" s="37"/>
      <c r="I136" s="37"/>
      <c r="J136" s="20"/>
      <c r="L136" s="2"/>
      <c r="M136" s="2"/>
      <c r="N136" s="2"/>
      <c r="O136" s="47"/>
      <c r="P136" s="2"/>
      <c r="Q136" s="2"/>
      <c r="R136" s="2"/>
      <c r="S136" s="2"/>
      <c r="T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</row>
    <row r="137" spans="2:71" s="1" customFormat="1" x14ac:dyDescent="0.25">
      <c r="B137" s="3"/>
      <c r="C137" s="3"/>
      <c r="D137" s="3"/>
      <c r="E137" s="3"/>
      <c r="F137" s="3"/>
      <c r="G137" s="37"/>
      <c r="H137" s="37"/>
      <c r="I137" s="37"/>
      <c r="J137" s="20"/>
      <c r="L137" s="2"/>
      <c r="M137" s="2"/>
      <c r="N137" s="2"/>
      <c r="O137" s="47"/>
      <c r="P137" s="2"/>
      <c r="Q137" s="2"/>
      <c r="R137" s="2"/>
      <c r="S137" s="2"/>
      <c r="T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</row>
    <row r="138" spans="2:71" s="1" customFormat="1" x14ac:dyDescent="0.25">
      <c r="B138" s="3"/>
      <c r="C138" s="3"/>
      <c r="D138" s="3"/>
      <c r="E138" s="3"/>
      <c r="F138" s="3"/>
      <c r="G138" s="37"/>
      <c r="H138" s="37"/>
      <c r="I138" s="37"/>
      <c r="J138" s="20"/>
      <c r="L138" s="2"/>
      <c r="M138" s="2"/>
      <c r="N138" s="2"/>
      <c r="O138" s="47"/>
      <c r="P138" s="2"/>
      <c r="Q138" s="2"/>
      <c r="R138" s="2"/>
      <c r="S138" s="2"/>
      <c r="T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</row>
    <row r="139" spans="2:71" s="1" customFormat="1" x14ac:dyDescent="0.25">
      <c r="B139" s="3"/>
      <c r="C139" s="3"/>
      <c r="D139" s="3"/>
      <c r="E139" s="3"/>
      <c r="F139" s="3"/>
      <c r="G139" s="37"/>
      <c r="H139" s="37"/>
      <c r="I139" s="37"/>
      <c r="J139" s="20"/>
      <c r="L139" s="2"/>
      <c r="M139" s="2"/>
      <c r="N139" s="2"/>
      <c r="O139" s="47"/>
      <c r="P139" s="2"/>
      <c r="Q139" s="2"/>
      <c r="R139" s="2"/>
      <c r="S139" s="2"/>
      <c r="T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</row>
    <row r="140" spans="2:71" s="1" customFormat="1" x14ac:dyDescent="0.25">
      <c r="B140" s="3"/>
      <c r="C140" s="3"/>
      <c r="D140" s="3"/>
      <c r="E140" s="3"/>
      <c r="F140" s="3"/>
      <c r="G140" s="37"/>
      <c r="H140" s="37"/>
      <c r="I140" s="37"/>
      <c r="J140" s="20"/>
      <c r="L140" s="2"/>
      <c r="M140" s="2"/>
      <c r="N140" s="2"/>
      <c r="O140" s="47"/>
      <c r="P140" s="2"/>
      <c r="Q140" s="2"/>
      <c r="R140" s="2"/>
      <c r="S140" s="2"/>
      <c r="T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</row>
    <row r="141" spans="2:71" s="1" customFormat="1" x14ac:dyDescent="0.25">
      <c r="B141" s="3"/>
      <c r="C141" s="3"/>
      <c r="D141" s="3"/>
      <c r="E141" s="3"/>
      <c r="F141" s="3"/>
      <c r="G141" s="37"/>
      <c r="H141" s="37"/>
      <c r="I141" s="37"/>
      <c r="J141" s="20"/>
      <c r="L141" s="2"/>
      <c r="M141" s="2"/>
      <c r="N141" s="2"/>
      <c r="O141" s="47"/>
      <c r="P141" s="2"/>
      <c r="Q141" s="2"/>
      <c r="R141" s="2"/>
      <c r="S141" s="2"/>
      <c r="T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</row>
    <row r="142" spans="2:71" s="1" customFormat="1" x14ac:dyDescent="0.25">
      <c r="B142" s="3"/>
      <c r="C142" s="3"/>
      <c r="D142" s="3"/>
      <c r="E142" s="3"/>
      <c r="F142" s="3"/>
      <c r="G142" s="37"/>
      <c r="H142" s="37"/>
      <c r="I142" s="37"/>
      <c r="J142" s="20"/>
      <c r="L142" s="2"/>
      <c r="M142" s="2"/>
      <c r="N142" s="2"/>
      <c r="O142" s="47"/>
      <c r="P142" s="2"/>
      <c r="Q142" s="2"/>
      <c r="R142" s="2"/>
      <c r="S142" s="2"/>
      <c r="T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</row>
    <row r="143" spans="2:71" s="1" customFormat="1" x14ac:dyDescent="0.25">
      <c r="B143" s="3"/>
      <c r="C143" s="3"/>
      <c r="D143" s="3"/>
      <c r="E143" s="3"/>
      <c r="F143" s="3"/>
      <c r="G143" s="37"/>
      <c r="H143" s="37"/>
      <c r="I143" s="37"/>
      <c r="J143" s="20"/>
      <c r="L143" s="2"/>
      <c r="M143" s="2"/>
      <c r="N143" s="2"/>
      <c r="O143" s="47"/>
      <c r="P143" s="2"/>
      <c r="Q143" s="2"/>
      <c r="R143" s="2"/>
      <c r="S143" s="2"/>
      <c r="T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</row>
    <row r="144" spans="2:71" s="1" customFormat="1" x14ac:dyDescent="0.25">
      <c r="B144" s="3"/>
      <c r="C144" s="3"/>
      <c r="D144" s="3"/>
      <c r="E144" s="3"/>
      <c r="F144" s="3"/>
      <c r="G144" s="37"/>
      <c r="H144" s="37"/>
      <c r="I144" s="37"/>
      <c r="J144" s="20"/>
      <c r="L144" s="2"/>
      <c r="M144" s="2"/>
      <c r="N144" s="2"/>
      <c r="O144" s="47"/>
      <c r="P144" s="2"/>
      <c r="Q144" s="2"/>
      <c r="R144" s="2"/>
      <c r="S144" s="2"/>
      <c r="T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</row>
    <row r="145" spans="2:71" s="1" customFormat="1" x14ac:dyDescent="0.25">
      <c r="B145" s="3"/>
      <c r="C145" s="3"/>
      <c r="D145" s="3"/>
      <c r="E145" s="3"/>
      <c r="F145" s="3"/>
      <c r="G145" s="37"/>
      <c r="H145" s="37"/>
      <c r="I145" s="37"/>
      <c r="J145" s="20"/>
      <c r="L145" s="2"/>
      <c r="M145" s="2"/>
      <c r="N145" s="2"/>
      <c r="O145" s="47"/>
      <c r="P145" s="2"/>
      <c r="Q145" s="2"/>
      <c r="R145" s="2"/>
      <c r="S145" s="2"/>
      <c r="T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</row>
    <row r="146" spans="2:71" s="1" customFormat="1" x14ac:dyDescent="0.25">
      <c r="B146" s="3"/>
      <c r="C146" s="3"/>
      <c r="D146" s="3"/>
      <c r="E146" s="3"/>
      <c r="F146" s="3"/>
      <c r="G146" s="37"/>
      <c r="H146" s="37"/>
      <c r="I146" s="37"/>
      <c r="J146" s="20"/>
      <c r="L146" s="2"/>
      <c r="M146" s="2"/>
      <c r="N146" s="2"/>
      <c r="O146" s="47"/>
      <c r="P146" s="2"/>
      <c r="Q146" s="2"/>
      <c r="R146" s="2"/>
      <c r="S146" s="2"/>
      <c r="T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</row>
    <row r="147" spans="2:71" s="1" customFormat="1" x14ac:dyDescent="0.25">
      <c r="B147" s="3"/>
      <c r="C147" s="3"/>
      <c r="D147" s="3"/>
      <c r="E147" s="3"/>
      <c r="F147" s="3"/>
      <c r="G147" s="37"/>
      <c r="H147" s="37"/>
      <c r="I147" s="37"/>
      <c r="J147" s="20"/>
      <c r="L147" s="2"/>
      <c r="M147" s="2"/>
      <c r="N147" s="2"/>
      <c r="O147" s="47"/>
      <c r="P147" s="2"/>
      <c r="Q147" s="2"/>
      <c r="R147" s="2"/>
      <c r="S147" s="2"/>
      <c r="T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</row>
    <row r="148" spans="2:71" s="1" customFormat="1" x14ac:dyDescent="0.25">
      <c r="B148" s="3"/>
      <c r="C148" s="3"/>
      <c r="D148" s="3"/>
      <c r="E148" s="3"/>
      <c r="F148" s="3"/>
      <c r="G148" s="37"/>
      <c r="H148" s="37"/>
      <c r="I148" s="37"/>
      <c r="J148" s="20"/>
      <c r="L148" s="2"/>
      <c r="M148" s="2"/>
      <c r="N148" s="2"/>
      <c r="O148" s="47"/>
      <c r="P148" s="2"/>
      <c r="Q148" s="2"/>
      <c r="R148" s="2"/>
      <c r="S148" s="2"/>
      <c r="T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</row>
    <row r="149" spans="2:71" s="1" customFormat="1" x14ac:dyDescent="0.25">
      <c r="B149" s="3"/>
      <c r="C149" s="3"/>
      <c r="D149" s="3"/>
      <c r="E149" s="3"/>
      <c r="F149" s="3"/>
      <c r="G149" s="37"/>
      <c r="H149" s="37"/>
      <c r="I149" s="37"/>
      <c r="J149" s="20"/>
      <c r="L149" s="2"/>
      <c r="M149" s="2"/>
      <c r="N149" s="2"/>
      <c r="O149" s="47"/>
      <c r="P149" s="2"/>
      <c r="Q149" s="2"/>
      <c r="R149" s="2"/>
      <c r="S149" s="2"/>
      <c r="T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</row>
    <row r="150" spans="2:71" s="1" customFormat="1" x14ac:dyDescent="0.25">
      <c r="B150" s="3"/>
      <c r="C150" s="3"/>
      <c r="D150" s="3"/>
      <c r="E150" s="3"/>
      <c r="F150" s="3"/>
      <c r="G150" s="37"/>
      <c r="H150" s="37"/>
      <c r="I150" s="37"/>
      <c r="J150" s="20"/>
      <c r="L150" s="2"/>
      <c r="M150" s="2"/>
      <c r="N150" s="2"/>
      <c r="O150" s="47"/>
      <c r="P150" s="2"/>
      <c r="Q150" s="2"/>
      <c r="R150" s="2"/>
      <c r="S150" s="2"/>
      <c r="T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</row>
    <row r="151" spans="2:71" s="1" customFormat="1" x14ac:dyDescent="0.25">
      <c r="B151" s="3"/>
      <c r="C151" s="3"/>
      <c r="D151" s="3"/>
      <c r="E151" s="3"/>
      <c r="F151" s="3"/>
      <c r="G151" s="37"/>
      <c r="H151" s="37"/>
      <c r="I151" s="37"/>
      <c r="J151" s="20"/>
      <c r="L151" s="2"/>
      <c r="M151" s="2"/>
      <c r="N151" s="2"/>
      <c r="O151" s="47"/>
      <c r="P151" s="2"/>
      <c r="Q151" s="2"/>
      <c r="R151" s="2"/>
      <c r="S151" s="2"/>
      <c r="T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</row>
    <row r="152" spans="2:71" s="1" customFormat="1" x14ac:dyDescent="0.25">
      <c r="B152" s="3"/>
      <c r="C152" s="3"/>
      <c r="D152" s="3"/>
      <c r="E152" s="3"/>
      <c r="F152" s="3"/>
      <c r="G152" s="37"/>
      <c r="H152" s="37"/>
      <c r="I152" s="37"/>
      <c r="J152" s="20"/>
      <c r="L152" s="2"/>
      <c r="M152" s="2"/>
      <c r="N152" s="2"/>
      <c r="O152" s="47"/>
      <c r="P152" s="2"/>
      <c r="Q152" s="2"/>
      <c r="R152" s="2"/>
      <c r="S152" s="2"/>
      <c r="T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</row>
    <row r="153" spans="2:71" s="1" customFormat="1" x14ac:dyDescent="0.25">
      <c r="B153" s="3"/>
      <c r="C153" s="3"/>
      <c r="D153" s="3"/>
      <c r="E153" s="3"/>
      <c r="F153" s="3"/>
      <c r="G153" s="37"/>
      <c r="H153" s="37"/>
      <c r="I153" s="37"/>
      <c r="J153" s="20"/>
      <c r="L153" s="2"/>
      <c r="M153" s="2"/>
      <c r="N153" s="2"/>
      <c r="O153" s="47"/>
      <c r="P153" s="2"/>
      <c r="Q153" s="2"/>
      <c r="R153" s="2"/>
      <c r="S153" s="2"/>
      <c r="T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</row>
    <row r="154" spans="2:71" s="1" customFormat="1" x14ac:dyDescent="0.25">
      <c r="B154" s="3"/>
      <c r="C154" s="3"/>
      <c r="D154" s="3"/>
      <c r="E154" s="3"/>
      <c r="F154" s="3"/>
      <c r="G154" s="37"/>
      <c r="H154" s="37"/>
      <c r="I154" s="37"/>
      <c r="J154" s="20"/>
      <c r="L154" s="2"/>
      <c r="M154" s="2"/>
      <c r="N154" s="2"/>
      <c r="O154" s="47"/>
      <c r="P154" s="2"/>
      <c r="Q154" s="2"/>
      <c r="R154" s="2"/>
      <c r="S154" s="2"/>
      <c r="T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</row>
    <row r="155" spans="2:71" s="1" customFormat="1" x14ac:dyDescent="0.25">
      <c r="B155" s="3"/>
      <c r="C155" s="3"/>
      <c r="D155" s="3"/>
      <c r="E155" s="3"/>
      <c r="F155" s="3"/>
      <c r="G155" s="37"/>
      <c r="H155" s="37"/>
      <c r="I155" s="37"/>
      <c r="J155" s="20"/>
      <c r="L155" s="2"/>
      <c r="M155" s="2"/>
      <c r="N155" s="2"/>
      <c r="O155" s="47"/>
      <c r="P155" s="2"/>
      <c r="Q155" s="2"/>
      <c r="R155" s="2"/>
      <c r="S155" s="2"/>
      <c r="T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</row>
    <row r="156" spans="2:71" s="1" customFormat="1" x14ac:dyDescent="0.25">
      <c r="B156" s="3"/>
      <c r="C156" s="3"/>
      <c r="D156" s="3"/>
      <c r="E156" s="3"/>
      <c r="F156" s="3"/>
      <c r="G156" s="37"/>
      <c r="H156" s="37"/>
      <c r="I156" s="37"/>
      <c r="J156" s="20"/>
      <c r="L156" s="2"/>
      <c r="M156" s="2"/>
      <c r="N156" s="2"/>
      <c r="O156" s="47"/>
      <c r="P156" s="2"/>
      <c r="Q156" s="2"/>
      <c r="R156" s="2"/>
      <c r="S156" s="2"/>
      <c r="T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</row>
    <row r="157" spans="2:71" s="1" customFormat="1" x14ac:dyDescent="0.25">
      <c r="B157" s="3"/>
      <c r="C157" s="3"/>
      <c r="D157" s="3"/>
      <c r="E157" s="3"/>
      <c r="F157" s="3"/>
      <c r="G157" s="37"/>
      <c r="H157" s="37"/>
      <c r="I157" s="37"/>
      <c r="J157" s="20"/>
      <c r="L157" s="2"/>
      <c r="M157" s="2"/>
      <c r="N157" s="2"/>
      <c r="O157" s="47"/>
      <c r="P157" s="2"/>
      <c r="Q157" s="2"/>
      <c r="R157" s="2"/>
      <c r="S157" s="2"/>
      <c r="T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</row>
    <row r="158" spans="2:71" s="1" customFormat="1" x14ac:dyDescent="0.25">
      <c r="B158" s="3"/>
      <c r="C158" s="3"/>
      <c r="D158" s="3"/>
      <c r="E158" s="3"/>
      <c r="F158" s="3"/>
      <c r="G158" s="37"/>
      <c r="H158" s="37"/>
      <c r="I158" s="37"/>
      <c r="J158" s="20"/>
      <c r="L158" s="2"/>
      <c r="M158" s="2"/>
      <c r="N158" s="2"/>
      <c r="O158" s="47"/>
      <c r="P158" s="2"/>
      <c r="Q158" s="2"/>
      <c r="R158" s="2"/>
      <c r="S158" s="2"/>
      <c r="T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</row>
    <row r="159" spans="2:71" s="1" customFormat="1" x14ac:dyDescent="0.25">
      <c r="B159" s="3"/>
      <c r="C159" s="3"/>
      <c r="D159" s="3"/>
      <c r="E159" s="3"/>
      <c r="F159" s="3"/>
      <c r="G159" s="37"/>
      <c r="H159" s="37"/>
      <c r="I159" s="37"/>
      <c r="J159" s="20"/>
      <c r="L159" s="2"/>
      <c r="M159" s="2"/>
      <c r="N159" s="2"/>
      <c r="O159" s="47"/>
      <c r="P159" s="2"/>
      <c r="Q159" s="2"/>
      <c r="R159" s="2"/>
      <c r="S159" s="2"/>
      <c r="T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</row>
    <row r="160" spans="2:71" s="1" customFormat="1" x14ac:dyDescent="0.25">
      <c r="B160" s="3"/>
      <c r="C160" s="3"/>
      <c r="D160" s="3"/>
      <c r="E160" s="3"/>
      <c r="F160" s="3"/>
      <c r="G160" s="37"/>
      <c r="H160" s="37"/>
      <c r="I160" s="37"/>
      <c r="J160" s="20"/>
      <c r="L160" s="2"/>
      <c r="M160" s="2"/>
      <c r="N160" s="2"/>
      <c r="O160" s="47"/>
      <c r="P160" s="2"/>
      <c r="Q160" s="2"/>
      <c r="R160" s="2"/>
      <c r="S160" s="2"/>
      <c r="T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</row>
    <row r="161" spans="2:71" s="1" customFormat="1" x14ac:dyDescent="0.25">
      <c r="B161" s="3"/>
      <c r="C161" s="3"/>
      <c r="D161" s="3"/>
      <c r="E161" s="3"/>
      <c r="F161" s="3"/>
      <c r="G161" s="37"/>
      <c r="H161" s="37"/>
      <c r="I161" s="37"/>
      <c r="J161" s="20"/>
      <c r="L161" s="2"/>
      <c r="M161" s="2"/>
      <c r="N161" s="2"/>
      <c r="O161" s="47"/>
      <c r="P161" s="2"/>
      <c r="Q161" s="2"/>
      <c r="R161" s="2"/>
      <c r="S161" s="2"/>
      <c r="T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</row>
    <row r="162" spans="2:71" s="1" customFormat="1" x14ac:dyDescent="0.25">
      <c r="B162" s="3"/>
      <c r="C162" s="3"/>
      <c r="D162" s="3"/>
      <c r="E162" s="3"/>
      <c r="F162" s="3"/>
      <c r="G162" s="37"/>
      <c r="H162" s="37"/>
      <c r="I162" s="37"/>
      <c r="J162" s="20"/>
      <c r="L162" s="2"/>
      <c r="M162" s="2"/>
      <c r="N162" s="2"/>
      <c r="O162" s="47"/>
      <c r="P162" s="2"/>
      <c r="Q162" s="2"/>
      <c r="R162" s="2"/>
      <c r="S162" s="2"/>
      <c r="T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</row>
    <row r="163" spans="2:71" s="1" customFormat="1" x14ac:dyDescent="0.25">
      <c r="B163" s="3"/>
      <c r="C163" s="3"/>
      <c r="D163" s="3"/>
      <c r="E163" s="3"/>
      <c r="F163" s="3"/>
      <c r="G163" s="37"/>
      <c r="H163" s="37"/>
      <c r="I163" s="37"/>
      <c r="J163" s="20"/>
      <c r="L163" s="2"/>
      <c r="M163" s="2"/>
      <c r="N163" s="2"/>
      <c r="O163" s="47"/>
      <c r="P163" s="2"/>
      <c r="Q163" s="2"/>
      <c r="R163" s="2"/>
      <c r="S163" s="2"/>
      <c r="T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</row>
    <row r="164" spans="2:71" s="1" customFormat="1" x14ac:dyDescent="0.25">
      <c r="B164" s="3"/>
      <c r="C164" s="3"/>
      <c r="D164" s="3"/>
      <c r="E164" s="3"/>
      <c r="F164" s="3"/>
      <c r="G164" s="37"/>
      <c r="H164" s="37"/>
      <c r="I164" s="37"/>
      <c r="J164" s="20"/>
      <c r="L164" s="2"/>
      <c r="M164" s="2"/>
      <c r="N164" s="2"/>
      <c r="O164" s="47"/>
      <c r="P164" s="2"/>
      <c r="Q164" s="2"/>
      <c r="R164" s="2"/>
      <c r="S164" s="2"/>
      <c r="T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</row>
    <row r="165" spans="2:71" s="1" customFormat="1" x14ac:dyDescent="0.25">
      <c r="B165" s="3"/>
      <c r="C165" s="3"/>
      <c r="D165" s="3"/>
      <c r="E165" s="3"/>
      <c r="F165" s="3"/>
      <c r="G165" s="37"/>
      <c r="H165" s="37"/>
      <c r="I165" s="37"/>
      <c r="J165" s="20"/>
      <c r="L165" s="2"/>
      <c r="M165" s="2"/>
      <c r="N165" s="2"/>
      <c r="O165" s="47"/>
      <c r="P165" s="2"/>
      <c r="Q165" s="2"/>
      <c r="R165" s="2"/>
      <c r="S165" s="2"/>
      <c r="T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</row>
    <row r="166" spans="2:71" s="1" customFormat="1" x14ac:dyDescent="0.25">
      <c r="B166" s="3"/>
      <c r="C166" s="3"/>
      <c r="D166" s="3"/>
      <c r="E166" s="3"/>
      <c r="F166" s="3"/>
      <c r="G166" s="37"/>
      <c r="H166" s="37"/>
      <c r="I166" s="37"/>
      <c r="J166" s="20"/>
      <c r="L166" s="2"/>
      <c r="M166" s="2"/>
      <c r="N166" s="2"/>
      <c r="O166" s="47"/>
      <c r="P166" s="2"/>
      <c r="Q166" s="2"/>
      <c r="R166" s="2"/>
      <c r="S166" s="2"/>
      <c r="T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</row>
    <row r="167" spans="2:71" s="1" customFormat="1" x14ac:dyDescent="0.25">
      <c r="B167" s="3"/>
      <c r="C167" s="3"/>
      <c r="D167" s="3"/>
      <c r="E167" s="3"/>
      <c r="F167" s="3"/>
      <c r="G167" s="37"/>
      <c r="H167" s="37"/>
      <c r="I167" s="37"/>
      <c r="J167" s="20"/>
      <c r="L167" s="2"/>
      <c r="M167" s="2"/>
      <c r="N167" s="2"/>
      <c r="O167" s="47"/>
      <c r="P167" s="2"/>
      <c r="Q167" s="2"/>
      <c r="R167" s="2"/>
      <c r="S167" s="2"/>
      <c r="T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</row>
    <row r="168" spans="2:71" s="1" customFormat="1" x14ac:dyDescent="0.25">
      <c r="B168" s="3"/>
      <c r="C168" s="3"/>
      <c r="D168" s="3"/>
      <c r="E168" s="3"/>
      <c r="F168" s="3"/>
      <c r="G168" s="37"/>
      <c r="H168" s="37"/>
      <c r="I168" s="37"/>
      <c r="J168" s="20"/>
      <c r="L168" s="2"/>
      <c r="M168" s="2"/>
      <c r="N168" s="2"/>
      <c r="O168" s="47"/>
      <c r="P168" s="2"/>
      <c r="Q168" s="2"/>
      <c r="R168" s="2"/>
      <c r="S168" s="2"/>
      <c r="T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</row>
    <row r="169" spans="2:71" s="1" customFormat="1" x14ac:dyDescent="0.25">
      <c r="B169" s="3"/>
      <c r="C169" s="3"/>
      <c r="D169" s="3"/>
      <c r="E169" s="3"/>
      <c r="F169" s="3"/>
      <c r="G169" s="37"/>
      <c r="H169" s="37"/>
      <c r="I169" s="37"/>
      <c r="J169" s="20"/>
      <c r="L169" s="2"/>
      <c r="M169" s="2"/>
      <c r="N169" s="2"/>
      <c r="O169" s="47"/>
      <c r="P169" s="2"/>
      <c r="Q169" s="2"/>
      <c r="R169" s="2"/>
      <c r="S169" s="2"/>
      <c r="T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</row>
    <row r="170" spans="2:71" s="1" customFormat="1" x14ac:dyDescent="0.25">
      <c r="B170" s="3"/>
      <c r="C170" s="3"/>
      <c r="D170" s="3"/>
      <c r="E170" s="3"/>
      <c r="F170" s="3"/>
      <c r="G170" s="37"/>
      <c r="H170" s="37"/>
      <c r="I170" s="37"/>
      <c r="J170" s="20"/>
      <c r="L170" s="2"/>
      <c r="M170" s="2"/>
      <c r="N170" s="2"/>
      <c r="O170" s="47"/>
      <c r="P170" s="2"/>
      <c r="Q170" s="2"/>
      <c r="R170" s="2"/>
      <c r="S170" s="2"/>
      <c r="T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</row>
    <row r="171" spans="2:71" s="1" customFormat="1" x14ac:dyDescent="0.25">
      <c r="B171" s="3"/>
      <c r="C171" s="3"/>
      <c r="D171" s="3"/>
      <c r="E171" s="3"/>
      <c r="F171" s="3"/>
      <c r="G171" s="37"/>
      <c r="H171" s="37"/>
      <c r="I171" s="37"/>
      <c r="J171" s="20"/>
      <c r="L171" s="2"/>
      <c r="M171" s="2"/>
      <c r="N171" s="2"/>
      <c r="O171" s="47"/>
      <c r="P171" s="2"/>
      <c r="Q171" s="2"/>
      <c r="R171" s="2"/>
      <c r="S171" s="2"/>
      <c r="T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</row>
    <row r="172" spans="2:71" s="1" customFormat="1" x14ac:dyDescent="0.25">
      <c r="B172" s="3"/>
      <c r="C172" s="3"/>
      <c r="D172" s="3"/>
      <c r="E172" s="3"/>
      <c r="F172" s="3"/>
      <c r="G172" s="37"/>
      <c r="H172" s="37"/>
      <c r="I172" s="37"/>
      <c r="J172" s="20"/>
      <c r="L172" s="2"/>
      <c r="M172" s="2"/>
      <c r="N172" s="2"/>
      <c r="O172" s="47"/>
      <c r="P172" s="2"/>
      <c r="Q172" s="2"/>
      <c r="R172" s="2"/>
      <c r="S172" s="2"/>
      <c r="T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</row>
    <row r="173" spans="2:71" s="1" customFormat="1" x14ac:dyDescent="0.25">
      <c r="B173" s="3"/>
      <c r="C173" s="3"/>
      <c r="D173" s="3"/>
      <c r="E173" s="3"/>
      <c r="F173" s="3"/>
      <c r="G173" s="37"/>
      <c r="H173" s="37"/>
      <c r="I173" s="37"/>
      <c r="J173" s="20"/>
      <c r="L173" s="2"/>
      <c r="M173" s="2"/>
      <c r="N173" s="2"/>
      <c r="O173" s="47"/>
      <c r="P173" s="2"/>
      <c r="Q173" s="2"/>
      <c r="R173" s="2"/>
      <c r="S173" s="2"/>
      <c r="T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</row>
    <row r="174" spans="2:71" s="1" customFormat="1" x14ac:dyDescent="0.25">
      <c r="B174" s="3"/>
      <c r="C174" s="3"/>
      <c r="D174" s="3"/>
      <c r="E174" s="3"/>
      <c r="F174" s="3"/>
      <c r="G174" s="37"/>
      <c r="H174" s="37"/>
      <c r="I174" s="37"/>
      <c r="J174" s="20"/>
      <c r="L174" s="2"/>
      <c r="M174" s="2"/>
      <c r="N174" s="2"/>
      <c r="O174" s="47"/>
      <c r="P174" s="2"/>
      <c r="Q174" s="2"/>
      <c r="R174" s="2"/>
      <c r="S174" s="2"/>
      <c r="T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</row>
    <row r="175" spans="2:71" s="1" customFormat="1" x14ac:dyDescent="0.25">
      <c r="B175" s="3"/>
      <c r="C175" s="3"/>
      <c r="D175" s="3"/>
      <c r="E175" s="3"/>
      <c r="F175" s="3"/>
      <c r="G175" s="37"/>
      <c r="H175" s="37"/>
      <c r="I175" s="37"/>
      <c r="J175" s="20"/>
      <c r="L175" s="2"/>
      <c r="M175" s="2"/>
      <c r="N175" s="2"/>
      <c r="O175" s="47"/>
      <c r="P175" s="2"/>
      <c r="Q175" s="2"/>
      <c r="R175" s="2"/>
      <c r="S175" s="2"/>
      <c r="T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</row>
    <row r="176" spans="2:71" s="1" customFormat="1" x14ac:dyDescent="0.25">
      <c r="B176" s="3"/>
      <c r="C176" s="3"/>
      <c r="D176" s="3"/>
      <c r="E176" s="3"/>
      <c r="F176" s="3"/>
      <c r="G176" s="37"/>
      <c r="H176" s="37"/>
      <c r="I176" s="37"/>
      <c r="J176" s="20"/>
      <c r="L176" s="2"/>
      <c r="M176" s="2"/>
      <c r="N176" s="2"/>
      <c r="O176" s="47"/>
      <c r="P176" s="2"/>
      <c r="Q176" s="2"/>
      <c r="R176" s="2"/>
      <c r="S176" s="2"/>
      <c r="T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</row>
    <row r="177" spans="2:71" s="1" customFormat="1" x14ac:dyDescent="0.25">
      <c r="B177" s="3"/>
      <c r="C177" s="3"/>
      <c r="D177" s="3"/>
      <c r="E177" s="3"/>
      <c r="F177" s="3"/>
      <c r="G177" s="37"/>
      <c r="H177" s="37"/>
      <c r="I177" s="37"/>
      <c r="J177" s="20"/>
      <c r="L177" s="2"/>
      <c r="M177" s="2"/>
      <c r="N177" s="2"/>
      <c r="O177" s="47"/>
      <c r="P177" s="2"/>
      <c r="Q177" s="2"/>
      <c r="R177" s="2"/>
      <c r="S177" s="2"/>
      <c r="T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</row>
    <row r="178" spans="2:71" s="1" customFormat="1" x14ac:dyDescent="0.25">
      <c r="B178" s="3"/>
      <c r="C178" s="3"/>
      <c r="D178" s="3"/>
      <c r="E178" s="3"/>
      <c r="F178" s="3"/>
      <c r="G178" s="37"/>
      <c r="H178" s="37"/>
      <c r="I178" s="37"/>
      <c r="J178" s="20"/>
      <c r="L178" s="2"/>
      <c r="M178" s="2"/>
      <c r="N178" s="2"/>
      <c r="O178" s="47"/>
      <c r="P178" s="2"/>
      <c r="Q178" s="2"/>
      <c r="R178" s="2"/>
      <c r="S178" s="2"/>
      <c r="T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</row>
    <row r="179" spans="2:71" s="1" customFormat="1" x14ac:dyDescent="0.25">
      <c r="B179" s="3"/>
      <c r="C179" s="3"/>
      <c r="D179" s="3"/>
      <c r="E179" s="3"/>
      <c r="F179" s="3"/>
      <c r="G179" s="37"/>
      <c r="H179" s="37"/>
      <c r="I179" s="37"/>
      <c r="J179" s="20"/>
      <c r="L179" s="2"/>
      <c r="M179" s="2"/>
      <c r="N179" s="2"/>
      <c r="O179" s="47"/>
      <c r="P179" s="2"/>
      <c r="Q179" s="2"/>
      <c r="R179" s="2"/>
      <c r="S179" s="2"/>
      <c r="T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</row>
    <row r="180" spans="2:71" s="1" customFormat="1" x14ac:dyDescent="0.25">
      <c r="B180" s="3"/>
      <c r="C180" s="3"/>
      <c r="D180" s="3"/>
      <c r="E180" s="3"/>
      <c r="F180" s="3"/>
      <c r="G180" s="37"/>
      <c r="H180" s="37"/>
      <c r="I180" s="37"/>
      <c r="J180" s="20"/>
      <c r="L180" s="2"/>
      <c r="M180" s="2"/>
      <c r="N180" s="2"/>
      <c r="O180" s="47"/>
      <c r="P180" s="2"/>
      <c r="Q180" s="2"/>
      <c r="R180" s="2"/>
      <c r="S180" s="2"/>
      <c r="T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</row>
    <row r="181" spans="2:71" s="1" customFormat="1" x14ac:dyDescent="0.25">
      <c r="B181" s="3"/>
      <c r="C181" s="3"/>
      <c r="D181" s="3"/>
      <c r="E181" s="3"/>
      <c r="F181" s="3"/>
      <c r="G181" s="37"/>
      <c r="H181" s="37"/>
      <c r="I181" s="37"/>
      <c r="J181" s="20"/>
      <c r="L181" s="2"/>
      <c r="M181" s="2"/>
      <c r="N181" s="2"/>
      <c r="O181" s="47"/>
      <c r="P181" s="2"/>
      <c r="Q181" s="2"/>
      <c r="R181" s="2"/>
      <c r="S181" s="2"/>
      <c r="T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</row>
    <row r="182" spans="2:71" s="1" customFormat="1" x14ac:dyDescent="0.25">
      <c r="B182" s="3"/>
      <c r="C182" s="3"/>
      <c r="D182" s="3"/>
      <c r="E182" s="3"/>
      <c r="F182" s="3"/>
      <c r="G182" s="37"/>
      <c r="H182" s="37"/>
      <c r="I182" s="37"/>
      <c r="J182" s="20"/>
      <c r="L182" s="2"/>
      <c r="M182" s="2"/>
      <c r="N182" s="2"/>
      <c r="O182" s="47"/>
      <c r="P182" s="2"/>
      <c r="Q182" s="2"/>
      <c r="R182" s="2"/>
      <c r="S182" s="2"/>
      <c r="T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</row>
    <row r="183" spans="2:71" s="1" customFormat="1" x14ac:dyDescent="0.25">
      <c r="B183" s="3"/>
      <c r="C183" s="3"/>
      <c r="D183" s="3"/>
      <c r="E183" s="3"/>
      <c r="F183" s="3"/>
      <c r="G183" s="37"/>
      <c r="H183" s="37"/>
      <c r="I183" s="37"/>
      <c r="J183" s="20"/>
      <c r="L183" s="2"/>
      <c r="M183" s="2"/>
      <c r="N183" s="2"/>
      <c r="O183" s="47"/>
      <c r="P183" s="2"/>
      <c r="Q183" s="2"/>
      <c r="R183" s="2"/>
      <c r="S183" s="2"/>
      <c r="T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</row>
    <row r="184" spans="2:71" s="1" customFormat="1" x14ac:dyDescent="0.25">
      <c r="B184" s="3"/>
      <c r="C184" s="3"/>
      <c r="D184" s="3"/>
      <c r="E184" s="3"/>
      <c r="F184" s="3"/>
      <c r="G184" s="37"/>
      <c r="H184" s="37"/>
      <c r="I184" s="37"/>
      <c r="J184" s="20"/>
      <c r="L184" s="2"/>
      <c r="M184" s="2"/>
      <c r="N184" s="2"/>
      <c r="O184" s="47"/>
      <c r="P184" s="2"/>
      <c r="Q184" s="2"/>
      <c r="R184" s="2"/>
      <c r="S184" s="2"/>
      <c r="T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</row>
    <row r="185" spans="2:71" s="1" customFormat="1" x14ac:dyDescent="0.25">
      <c r="B185" s="3"/>
      <c r="C185" s="3"/>
      <c r="D185" s="3"/>
      <c r="E185" s="3"/>
      <c r="F185" s="3"/>
      <c r="G185" s="37"/>
      <c r="H185" s="37"/>
      <c r="I185" s="37"/>
      <c r="J185" s="20"/>
      <c r="L185" s="2"/>
      <c r="M185" s="2"/>
      <c r="N185" s="2"/>
      <c r="O185" s="47"/>
      <c r="P185" s="2"/>
      <c r="Q185" s="2"/>
      <c r="R185" s="2"/>
      <c r="S185" s="2"/>
      <c r="T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</row>
    <row r="186" spans="2:71" s="1" customFormat="1" x14ac:dyDescent="0.25">
      <c r="B186" s="3"/>
      <c r="C186" s="3"/>
      <c r="D186" s="3"/>
      <c r="E186" s="3"/>
      <c r="F186" s="3"/>
      <c r="G186" s="37"/>
      <c r="H186" s="37"/>
      <c r="I186" s="37"/>
      <c r="J186" s="20"/>
      <c r="L186" s="2"/>
      <c r="M186" s="2"/>
      <c r="N186" s="2"/>
      <c r="O186" s="47"/>
      <c r="P186" s="2"/>
      <c r="Q186" s="2"/>
      <c r="R186" s="2"/>
      <c r="S186" s="2"/>
      <c r="T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</row>
    <row r="187" spans="2:71" s="1" customFormat="1" x14ac:dyDescent="0.25">
      <c r="B187" s="3"/>
      <c r="C187" s="3"/>
      <c r="D187" s="3"/>
      <c r="E187" s="3"/>
      <c r="F187" s="3"/>
      <c r="G187" s="37"/>
      <c r="H187" s="37"/>
      <c r="I187" s="37"/>
      <c r="J187" s="20"/>
      <c r="L187" s="2"/>
      <c r="M187" s="2"/>
      <c r="N187" s="2"/>
      <c r="O187" s="47"/>
      <c r="P187" s="2"/>
      <c r="Q187" s="2"/>
      <c r="R187" s="2"/>
      <c r="S187" s="2"/>
      <c r="T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</row>
    <row r="188" spans="2:71" s="1" customFormat="1" x14ac:dyDescent="0.25">
      <c r="B188" s="3"/>
      <c r="C188" s="3"/>
      <c r="D188" s="3"/>
      <c r="E188" s="3"/>
      <c r="F188" s="3"/>
      <c r="G188" s="37"/>
      <c r="H188" s="37"/>
      <c r="I188" s="37"/>
      <c r="J188" s="20"/>
      <c r="L188" s="2"/>
      <c r="M188" s="2"/>
      <c r="N188" s="2"/>
      <c r="O188" s="47"/>
      <c r="P188" s="2"/>
      <c r="Q188" s="2"/>
      <c r="R188" s="2"/>
      <c r="S188" s="2"/>
      <c r="T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</row>
    <row r="189" spans="2:71" s="1" customFormat="1" x14ac:dyDescent="0.25">
      <c r="B189" s="3"/>
      <c r="C189" s="3"/>
      <c r="D189" s="3"/>
      <c r="E189" s="3"/>
      <c r="F189" s="3"/>
      <c r="G189" s="37"/>
      <c r="H189" s="37"/>
      <c r="I189" s="37"/>
      <c r="J189" s="20"/>
      <c r="L189" s="2"/>
      <c r="M189" s="2"/>
      <c r="N189" s="2"/>
      <c r="O189" s="47"/>
      <c r="P189" s="2"/>
      <c r="Q189" s="2"/>
      <c r="R189" s="2"/>
      <c r="S189" s="2"/>
      <c r="T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</row>
    <row r="190" spans="2:71" s="1" customFormat="1" x14ac:dyDescent="0.25">
      <c r="B190" s="3"/>
      <c r="C190" s="3"/>
      <c r="D190" s="3"/>
      <c r="E190" s="3"/>
      <c r="F190" s="3"/>
      <c r="G190" s="37"/>
      <c r="H190" s="37"/>
      <c r="I190" s="37"/>
      <c r="J190" s="20"/>
      <c r="L190" s="2"/>
      <c r="M190" s="2"/>
      <c r="N190" s="2"/>
      <c r="O190" s="47"/>
      <c r="P190" s="2"/>
      <c r="Q190" s="2"/>
      <c r="R190" s="2"/>
      <c r="S190" s="2"/>
      <c r="T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</row>
    <row r="191" spans="2:71" s="1" customFormat="1" x14ac:dyDescent="0.25">
      <c r="B191" s="3"/>
      <c r="C191" s="3"/>
      <c r="D191" s="3"/>
      <c r="E191" s="3"/>
      <c r="F191" s="3"/>
      <c r="G191" s="37"/>
      <c r="H191" s="37"/>
      <c r="I191" s="37"/>
      <c r="J191" s="20"/>
      <c r="L191" s="2"/>
      <c r="M191" s="2"/>
      <c r="N191" s="2"/>
      <c r="O191" s="47"/>
      <c r="P191" s="2"/>
      <c r="Q191" s="2"/>
      <c r="R191" s="2"/>
      <c r="S191" s="2"/>
      <c r="T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</row>
    <row r="192" spans="2:71" s="1" customFormat="1" x14ac:dyDescent="0.25">
      <c r="B192" s="3"/>
      <c r="C192" s="3"/>
      <c r="D192" s="3"/>
      <c r="E192" s="3"/>
      <c r="F192" s="3"/>
      <c r="G192" s="37"/>
      <c r="H192" s="37"/>
      <c r="I192" s="37"/>
      <c r="J192" s="20"/>
      <c r="L192" s="2"/>
      <c r="M192" s="2"/>
      <c r="N192" s="2"/>
      <c r="O192" s="47"/>
      <c r="P192" s="2"/>
      <c r="Q192" s="2"/>
      <c r="R192" s="2"/>
      <c r="S192" s="2"/>
      <c r="T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</row>
    <row r="193" spans="2:71" s="1" customFormat="1" x14ac:dyDescent="0.25">
      <c r="B193" s="3"/>
      <c r="C193" s="3"/>
      <c r="D193" s="3"/>
      <c r="E193" s="3"/>
      <c r="F193" s="3"/>
      <c r="G193" s="37"/>
      <c r="H193" s="37"/>
      <c r="I193" s="37"/>
      <c r="J193" s="20"/>
      <c r="L193" s="2"/>
      <c r="M193" s="2"/>
      <c r="N193" s="2"/>
      <c r="O193" s="47"/>
      <c r="P193" s="2"/>
      <c r="Q193" s="2"/>
      <c r="R193" s="2"/>
      <c r="S193" s="2"/>
      <c r="T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</row>
    <row r="194" spans="2:71" s="1" customFormat="1" x14ac:dyDescent="0.25">
      <c r="B194" s="3"/>
      <c r="C194" s="3"/>
      <c r="D194" s="3"/>
      <c r="E194" s="3"/>
      <c r="F194" s="3"/>
      <c r="G194" s="37"/>
      <c r="H194" s="37"/>
      <c r="I194" s="37"/>
      <c r="J194" s="20"/>
      <c r="L194" s="2"/>
      <c r="M194" s="2"/>
      <c r="N194" s="2"/>
      <c r="O194" s="47"/>
      <c r="P194" s="2"/>
      <c r="Q194" s="2"/>
      <c r="R194" s="2"/>
      <c r="S194" s="2"/>
      <c r="T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</row>
    <row r="195" spans="2:71" s="1" customFormat="1" x14ac:dyDescent="0.25">
      <c r="B195" s="3"/>
      <c r="C195" s="3"/>
      <c r="D195" s="3"/>
      <c r="E195" s="3"/>
      <c r="F195" s="3"/>
      <c r="G195" s="37"/>
      <c r="H195" s="37"/>
      <c r="I195" s="37"/>
      <c r="J195" s="20"/>
      <c r="L195" s="2"/>
      <c r="M195" s="2"/>
      <c r="N195" s="2"/>
      <c r="O195" s="47"/>
      <c r="P195" s="2"/>
      <c r="Q195" s="2"/>
      <c r="R195" s="2"/>
      <c r="S195" s="2"/>
      <c r="T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</row>
    <row r="196" spans="2:71" s="1" customFormat="1" x14ac:dyDescent="0.25">
      <c r="B196" s="3"/>
      <c r="C196" s="3"/>
      <c r="D196" s="3"/>
      <c r="E196" s="3"/>
      <c r="F196" s="3"/>
      <c r="G196" s="37"/>
      <c r="H196" s="37"/>
      <c r="I196" s="37"/>
      <c r="J196" s="20"/>
      <c r="L196" s="2"/>
      <c r="M196" s="2"/>
      <c r="N196" s="2"/>
      <c r="O196" s="47"/>
      <c r="P196" s="2"/>
      <c r="Q196" s="2"/>
      <c r="R196" s="2"/>
      <c r="S196" s="2"/>
      <c r="T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</row>
    <row r="197" spans="2:71" s="1" customFormat="1" x14ac:dyDescent="0.25">
      <c r="B197" s="3"/>
      <c r="C197" s="3"/>
      <c r="D197" s="3"/>
      <c r="E197" s="3"/>
      <c r="F197" s="3"/>
      <c r="G197" s="37"/>
      <c r="H197" s="37"/>
      <c r="I197" s="37"/>
      <c r="J197" s="20"/>
      <c r="L197" s="2"/>
      <c r="M197" s="2"/>
      <c r="N197" s="2"/>
      <c r="O197" s="47"/>
      <c r="P197" s="2"/>
      <c r="Q197" s="2"/>
      <c r="R197" s="2"/>
      <c r="S197" s="2"/>
      <c r="T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</row>
    <row r="198" spans="2:71" s="1" customFormat="1" x14ac:dyDescent="0.25">
      <c r="B198" s="3"/>
      <c r="C198" s="3"/>
      <c r="D198" s="3"/>
      <c r="E198" s="3"/>
      <c r="F198" s="3"/>
      <c r="G198" s="37"/>
      <c r="H198" s="37"/>
      <c r="I198" s="37"/>
      <c r="J198" s="20"/>
      <c r="L198" s="2"/>
      <c r="M198" s="2"/>
      <c r="N198" s="2"/>
      <c r="O198" s="47"/>
      <c r="P198" s="2"/>
      <c r="Q198" s="2"/>
      <c r="R198" s="2"/>
      <c r="S198" s="2"/>
      <c r="T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</row>
    <row r="199" spans="2:71" s="1" customFormat="1" x14ac:dyDescent="0.25">
      <c r="B199" s="3"/>
      <c r="C199" s="3"/>
      <c r="D199" s="3"/>
      <c r="E199" s="3"/>
      <c r="F199" s="3"/>
      <c r="G199" s="37"/>
      <c r="H199" s="37"/>
      <c r="I199" s="37"/>
      <c r="J199" s="20"/>
      <c r="L199" s="2"/>
      <c r="M199" s="2"/>
      <c r="N199" s="2"/>
      <c r="O199" s="47"/>
      <c r="P199" s="2"/>
      <c r="Q199" s="2"/>
      <c r="R199" s="2"/>
      <c r="S199" s="2"/>
      <c r="T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</row>
    <row r="200" spans="2:71" s="1" customFormat="1" x14ac:dyDescent="0.25">
      <c r="B200" s="3"/>
      <c r="C200" s="3"/>
      <c r="D200" s="3"/>
      <c r="E200" s="3"/>
      <c r="F200" s="3"/>
      <c r="G200" s="37"/>
      <c r="H200" s="37"/>
      <c r="I200" s="37"/>
      <c r="J200" s="20"/>
      <c r="L200" s="2"/>
      <c r="M200" s="2"/>
      <c r="N200" s="2"/>
      <c r="O200" s="47"/>
      <c r="P200" s="2"/>
      <c r="Q200" s="2"/>
      <c r="R200" s="2"/>
      <c r="S200" s="2"/>
      <c r="T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</row>
    <row r="201" spans="2:71" s="1" customFormat="1" x14ac:dyDescent="0.25">
      <c r="B201" s="3"/>
      <c r="C201" s="3"/>
      <c r="D201" s="3"/>
      <c r="E201" s="3"/>
      <c r="F201" s="3"/>
      <c r="G201" s="37"/>
      <c r="H201" s="37"/>
      <c r="I201" s="37"/>
      <c r="J201" s="20"/>
      <c r="L201" s="2"/>
      <c r="M201" s="2"/>
      <c r="N201" s="2"/>
      <c r="O201" s="47"/>
      <c r="P201" s="2"/>
      <c r="Q201" s="2"/>
      <c r="R201" s="2"/>
      <c r="S201" s="2"/>
      <c r="T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</row>
    <row r="202" spans="2:71" s="1" customFormat="1" x14ac:dyDescent="0.25">
      <c r="B202" s="3"/>
      <c r="C202" s="3"/>
      <c r="D202" s="3"/>
      <c r="E202" s="3"/>
      <c r="F202" s="3"/>
      <c r="G202" s="37"/>
      <c r="H202" s="37"/>
      <c r="I202" s="37"/>
      <c r="J202" s="20"/>
      <c r="L202" s="2"/>
      <c r="M202" s="2"/>
      <c r="N202" s="2"/>
      <c r="O202" s="47"/>
      <c r="P202" s="2"/>
      <c r="Q202" s="2"/>
      <c r="R202" s="2"/>
      <c r="S202" s="2"/>
      <c r="T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</row>
    <row r="203" spans="2:71" s="1" customFormat="1" x14ac:dyDescent="0.25">
      <c r="B203" s="3"/>
      <c r="C203" s="3"/>
      <c r="D203" s="3"/>
      <c r="E203" s="3"/>
      <c r="F203" s="3"/>
      <c r="G203" s="37"/>
      <c r="H203" s="37"/>
      <c r="I203" s="37"/>
      <c r="J203" s="20"/>
      <c r="L203" s="2"/>
      <c r="M203" s="2"/>
      <c r="N203" s="2"/>
      <c r="O203" s="47"/>
      <c r="P203" s="2"/>
      <c r="Q203" s="2"/>
      <c r="R203" s="2"/>
      <c r="S203" s="2"/>
      <c r="T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</row>
    <row r="204" spans="2:71" s="1" customFormat="1" x14ac:dyDescent="0.25">
      <c r="B204" s="3"/>
      <c r="C204" s="3"/>
      <c r="D204" s="3"/>
      <c r="E204" s="3"/>
      <c r="F204" s="3"/>
      <c r="G204" s="37"/>
      <c r="H204" s="37"/>
      <c r="I204" s="37"/>
      <c r="J204" s="20"/>
      <c r="L204" s="2"/>
      <c r="M204" s="2"/>
      <c r="N204" s="2"/>
      <c r="O204" s="47"/>
      <c r="P204" s="2"/>
      <c r="Q204" s="2"/>
      <c r="R204" s="2"/>
      <c r="S204" s="2"/>
      <c r="T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</row>
    <row r="205" spans="2:71" s="1" customFormat="1" x14ac:dyDescent="0.25">
      <c r="B205" s="3"/>
      <c r="C205" s="3"/>
      <c r="D205" s="3"/>
      <c r="E205" s="3"/>
      <c r="F205" s="3"/>
      <c r="G205" s="37"/>
      <c r="H205" s="37"/>
      <c r="I205" s="37"/>
      <c r="J205" s="20"/>
      <c r="L205" s="2"/>
      <c r="M205" s="2"/>
      <c r="N205" s="2"/>
      <c r="O205" s="47"/>
      <c r="P205" s="2"/>
      <c r="Q205" s="2"/>
      <c r="R205" s="2"/>
      <c r="S205" s="2"/>
      <c r="T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</row>
    <row r="206" spans="2:71" s="1" customFormat="1" x14ac:dyDescent="0.25">
      <c r="B206" s="3"/>
      <c r="C206" s="3"/>
      <c r="D206" s="3"/>
      <c r="E206" s="3"/>
      <c r="F206" s="3"/>
      <c r="G206" s="37"/>
      <c r="H206" s="37"/>
      <c r="I206" s="37"/>
      <c r="J206" s="20"/>
      <c r="L206" s="2"/>
      <c r="M206" s="2"/>
      <c r="N206" s="2"/>
      <c r="O206" s="47"/>
      <c r="P206" s="2"/>
      <c r="Q206" s="2"/>
      <c r="R206" s="2"/>
      <c r="S206" s="2"/>
      <c r="T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</row>
    <row r="207" spans="2:71" s="1" customFormat="1" x14ac:dyDescent="0.25">
      <c r="B207" s="3"/>
      <c r="C207" s="3"/>
      <c r="D207" s="3"/>
      <c r="E207" s="3"/>
      <c r="F207" s="3"/>
      <c r="G207" s="37"/>
      <c r="H207" s="37"/>
      <c r="I207" s="37"/>
      <c r="J207" s="20"/>
      <c r="L207" s="2"/>
      <c r="M207" s="2"/>
      <c r="N207" s="2"/>
      <c r="O207" s="47"/>
      <c r="P207" s="2"/>
      <c r="Q207" s="2"/>
      <c r="R207" s="2"/>
      <c r="S207" s="2"/>
      <c r="T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</row>
    <row r="208" spans="2:71" s="1" customFormat="1" x14ac:dyDescent="0.25">
      <c r="B208" s="3"/>
      <c r="C208" s="3"/>
      <c r="D208" s="3"/>
      <c r="E208" s="3"/>
      <c r="F208" s="3"/>
      <c r="G208" s="37"/>
      <c r="H208" s="37"/>
      <c r="I208" s="37"/>
      <c r="J208" s="20"/>
      <c r="L208" s="2"/>
      <c r="M208" s="2"/>
      <c r="N208" s="2"/>
      <c r="O208" s="47"/>
      <c r="P208" s="2"/>
      <c r="Q208" s="2"/>
      <c r="R208" s="2"/>
      <c r="S208" s="2"/>
      <c r="T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</row>
    <row r="209" spans="2:71" s="1" customFormat="1" x14ac:dyDescent="0.25">
      <c r="B209" s="3"/>
      <c r="C209" s="3"/>
      <c r="D209" s="3"/>
      <c r="E209" s="3"/>
      <c r="F209" s="3"/>
      <c r="G209" s="37"/>
      <c r="H209" s="37"/>
      <c r="I209" s="37"/>
      <c r="J209" s="20"/>
      <c r="L209" s="2"/>
      <c r="M209" s="2"/>
      <c r="N209" s="2"/>
      <c r="O209" s="47"/>
      <c r="P209" s="2"/>
      <c r="Q209" s="2"/>
      <c r="R209" s="2"/>
      <c r="S209" s="2"/>
      <c r="T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</row>
    <row r="210" spans="2:71" s="1" customFormat="1" x14ac:dyDescent="0.25">
      <c r="B210" s="3"/>
      <c r="C210" s="3"/>
      <c r="D210" s="3"/>
      <c r="E210" s="3"/>
      <c r="F210" s="3"/>
      <c r="G210" s="37"/>
      <c r="H210" s="37"/>
      <c r="I210" s="37"/>
      <c r="J210" s="20"/>
      <c r="L210" s="2"/>
      <c r="M210" s="2"/>
      <c r="N210" s="2"/>
      <c r="O210" s="47"/>
      <c r="P210" s="2"/>
      <c r="Q210" s="2"/>
      <c r="R210" s="2"/>
      <c r="S210" s="2"/>
      <c r="T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</row>
    <row r="211" spans="2:71" s="1" customFormat="1" x14ac:dyDescent="0.25">
      <c r="B211" s="3"/>
      <c r="C211" s="3"/>
      <c r="D211" s="3"/>
      <c r="E211" s="3"/>
      <c r="F211" s="3"/>
      <c r="G211" s="37"/>
      <c r="H211" s="37"/>
      <c r="I211" s="37"/>
      <c r="J211" s="20"/>
      <c r="L211" s="2"/>
      <c r="M211" s="2"/>
      <c r="N211" s="2"/>
      <c r="O211" s="47"/>
      <c r="P211" s="2"/>
      <c r="Q211" s="2"/>
      <c r="R211" s="2"/>
      <c r="S211" s="2"/>
      <c r="T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</row>
    <row r="212" spans="2:71" s="1" customFormat="1" x14ac:dyDescent="0.25">
      <c r="B212" s="3"/>
      <c r="C212" s="3"/>
      <c r="D212" s="3"/>
      <c r="E212" s="3"/>
      <c r="F212" s="3"/>
      <c r="G212" s="37"/>
      <c r="H212" s="37"/>
      <c r="I212" s="37"/>
      <c r="J212" s="20"/>
      <c r="L212" s="2"/>
      <c r="M212" s="2"/>
      <c r="N212" s="2"/>
      <c r="O212" s="47"/>
      <c r="P212" s="2"/>
      <c r="Q212" s="2"/>
      <c r="R212" s="2"/>
      <c r="S212" s="2"/>
      <c r="T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</row>
    <row r="213" spans="2:71" s="1" customFormat="1" x14ac:dyDescent="0.25">
      <c r="B213" s="3"/>
      <c r="C213" s="3"/>
      <c r="D213" s="3"/>
      <c r="E213" s="3"/>
      <c r="F213" s="3"/>
      <c r="G213" s="37"/>
      <c r="H213" s="37"/>
      <c r="I213" s="37"/>
      <c r="J213" s="20"/>
      <c r="L213" s="2"/>
      <c r="M213" s="2"/>
      <c r="N213" s="2"/>
      <c r="O213" s="47"/>
      <c r="P213" s="2"/>
      <c r="Q213" s="2"/>
      <c r="R213" s="2"/>
      <c r="S213" s="2"/>
      <c r="T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</row>
    <row r="214" spans="2:71" s="1" customFormat="1" x14ac:dyDescent="0.25">
      <c r="B214" s="3"/>
      <c r="C214" s="3"/>
      <c r="D214" s="3"/>
      <c r="E214" s="3"/>
      <c r="F214" s="3"/>
      <c r="G214" s="37"/>
      <c r="H214" s="37"/>
      <c r="I214" s="37"/>
      <c r="J214" s="20"/>
      <c r="L214" s="2"/>
      <c r="M214" s="2"/>
      <c r="N214" s="2"/>
      <c r="O214" s="47"/>
      <c r="P214" s="2"/>
      <c r="Q214" s="2"/>
      <c r="R214" s="2"/>
      <c r="S214" s="2"/>
      <c r="T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</row>
    <row r="215" spans="2:71" s="1" customFormat="1" x14ac:dyDescent="0.25">
      <c r="B215" s="3"/>
      <c r="C215" s="3"/>
      <c r="D215" s="3"/>
      <c r="E215" s="3"/>
      <c r="F215" s="3"/>
      <c r="G215" s="37"/>
      <c r="H215" s="37"/>
      <c r="I215" s="37"/>
      <c r="J215" s="20"/>
      <c r="L215" s="2"/>
      <c r="M215" s="2"/>
      <c r="N215" s="2"/>
      <c r="O215" s="47"/>
      <c r="P215" s="2"/>
      <c r="Q215" s="2"/>
      <c r="R215" s="2"/>
      <c r="S215" s="2"/>
      <c r="T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</row>
    <row r="216" spans="2:71" s="1" customFormat="1" x14ac:dyDescent="0.25">
      <c r="B216" s="3"/>
      <c r="C216" s="3"/>
      <c r="D216" s="3"/>
      <c r="E216" s="3"/>
      <c r="F216" s="3"/>
      <c r="G216" s="37"/>
      <c r="H216" s="37"/>
      <c r="I216" s="37"/>
      <c r="J216" s="20"/>
      <c r="L216" s="2"/>
      <c r="M216" s="2"/>
      <c r="N216" s="2"/>
      <c r="O216" s="47"/>
      <c r="P216" s="2"/>
      <c r="Q216" s="2"/>
      <c r="R216" s="2"/>
      <c r="S216" s="2"/>
      <c r="T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</row>
    <row r="217" spans="2:71" s="1" customFormat="1" x14ac:dyDescent="0.25">
      <c r="B217" s="3"/>
      <c r="C217" s="3"/>
      <c r="D217" s="3"/>
      <c r="E217" s="3"/>
      <c r="F217" s="3"/>
      <c r="G217" s="37"/>
      <c r="H217" s="37"/>
      <c r="I217" s="37"/>
      <c r="J217" s="20"/>
      <c r="L217" s="2"/>
      <c r="M217" s="2"/>
      <c r="N217" s="2"/>
      <c r="O217" s="47"/>
      <c r="P217" s="2"/>
      <c r="Q217" s="2"/>
      <c r="R217" s="2"/>
      <c r="S217" s="2"/>
      <c r="T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</row>
    <row r="218" spans="2:71" s="1" customFormat="1" x14ac:dyDescent="0.25">
      <c r="B218" s="3"/>
      <c r="C218" s="3"/>
      <c r="D218" s="3"/>
      <c r="E218" s="3"/>
      <c r="F218" s="3"/>
      <c r="G218" s="37"/>
      <c r="H218" s="37"/>
      <c r="I218" s="37"/>
      <c r="J218" s="20"/>
      <c r="L218" s="2"/>
      <c r="M218" s="2"/>
      <c r="N218" s="2"/>
      <c r="O218" s="47"/>
      <c r="P218" s="2"/>
      <c r="Q218" s="2"/>
      <c r="R218" s="2"/>
      <c r="S218" s="2"/>
      <c r="T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</row>
    <row r="219" spans="2:71" s="1" customFormat="1" x14ac:dyDescent="0.25">
      <c r="B219" s="3"/>
      <c r="C219" s="3"/>
      <c r="D219" s="3"/>
      <c r="E219" s="3"/>
      <c r="F219" s="3"/>
      <c r="G219" s="37"/>
      <c r="H219" s="37"/>
      <c r="I219" s="37"/>
      <c r="J219" s="20"/>
      <c r="L219" s="2"/>
      <c r="M219" s="2"/>
      <c r="N219" s="2"/>
      <c r="O219" s="47"/>
      <c r="P219" s="2"/>
      <c r="Q219" s="2"/>
      <c r="R219" s="2"/>
      <c r="S219" s="2"/>
      <c r="T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</row>
    <row r="220" spans="2:71" s="1" customFormat="1" x14ac:dyDescent="0.25">
      <c r="B220" s="3"/>
      <c r="C220" s="3"/>
      <c r="D220" s="3"/>
      <c r="E220" s="3"/>
      <c r="F220" s="3"/>
      <c r="G220" s="37"/>
      <c r="H220" s="37"/>
      <c r="I220" s="37"/>
      <c r="J220" s="20"/>
      <c r="L220" s="2"/>
      <c r="M220" s="2"/>
      <c r="N220" s="2"/>
      <c r="O220" s="47"/>
      <c r="P220" s="2"/>
      <c r="Q220" s="2"/>
      <c r="R220" s="2"/>
      <c r="S220" s="2"/>
      <c r="T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</row>
    <row r="221" spans="2:71" s="1" customFormat="1" x14ac:dyDescent="0.25">
      <c r="B221" s="3"/>
      <c r="C221" s="3"/>
      <c r="D221" s="3"/>
      <c r="E221" s="3"/>
      <c r="F221" s="3"/>
      <c r="G221" s="37"/>
      <c r="H221" s="37"/>
      <c r="I221" s="37"/>
      <c r="J221" s="20"/>
      <c r="L221" s="2"/>
      <c r="M221" s="2"/>
      <c r="N221" s="2"/>
      <c r="O221" s="47"/>
      <c r="P221" s="2"/>
      <c r="Q221" s="2"/>
      <c r="R221" s="2"/>
      <c r="S221" s="2"/>
      <c r="T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</row>
    <row r="222" spans="2:71" s="1" customFormat="1" x14ac:dyDescent="0.25">
      <c r="B222" s="3"/>
      <c r="C222" s="3"/>
      <c r="D222" s="3"/>
      <c r="E222" s="3"/>
      <c r="F222" s="3"/>
      <c r="G222" s="37"/>
      <c r="H222" s="37"/>
      <c r="I222" s="37"/>
      <c r="J222" s="20"/>
      <c r="L222" s="2"/>
      <c r="M222" s="2"/>
      <c r="N222" s="2"/>
      <c r="O222" s="47"/>
      <c r="P222" s="2"/>
      <c r="Q222" s="2"/>
      <c r="R222" s="2"/>
      <c r="S222" s="2"/>
      <c r="T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</row>
    <row r="223" spans="2:71" s="1" customFormat="1" x14ac:dyDescent="0.25">
      <c r="B223" s="3"/>
      <c r="C223" s="3"/>
      <c r="D223" s="3"/>
      <c r="E223" s="3"/>
      <c r="F223" s="3"/>
      <c r="G223" s="37"/>
      <c r="H223" s="37"/>
      <c r="I223" s="37"/>
      <c r="J223" s="20"/>
      <c r="L223" s="2"/>
      <c r="M223" s="2"/>
      <c r="N223" s="2"/>
      <c r="O223" s="47"/>
      <c r="P223" s="2"/>
      <c r="Q223" s="2"/>
      <c r="R223" s="2"/>
      <c r="S223" s="2"/>
      <c r="T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</row>
    <row r="224" spans="2:71" s="1" customFormat="1" x14ac:dyDescent="0.25">
      <c r="B224" s="3"/>
      <c r="C224" s="3"/>
      <c r="D224" s="3"/>
      <c r="E224" s="3"/>
      <c r="F224" s="3"/>
      <c r="G224" s="37"/>
      <c r="H224" s="37"/>
      <c r="I224" s="37"/>
      <c r="J224" s="20"/>
      <c r="L224" s="2"/>
      <c r="M224" s="2"/>
      <c r="N224" s="2"/>
      <c r="O224" s="47"/>
      <c r="P224" s="2"/>
      <c r="Q224" s="2"/>
      <c r="R224" s="2"/>
      <c r="S224" s="2"/>
      <c r="T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</row>
    <row r="225" spans="2:71" s="1" customFormat="1" x14ac:dyDescent="0.25">
      <c r="B225" s="3"/>
      <c r="C225" s="3"/>
      <c r="D225" s="3"/>
      <c r="E225" s="3"/>
      <c r="F225" s="3"/>
      <c r="G225" s="37"/>
      <c r="H225" s="37"/>
      <c r="I225" s="37"/>
      <c r="J225" s="20"/>
      <c r="L225" s="2"/>
      <c r="M225" s="2"/>
      <c r="N225" s="2"/>
      <c r="O225" s="47"/>
      <c r="P225" s="2"/>
      <c r="Q225" s="2"/>
      <c r="R225" s="2"/>
      <c r="S225" s="2"/>
      <c r="T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</row>
    <row r="226" spans="2:71" s="1" customFormat="1" x14ac:dyDescent="0.25">
      <c r="B226" s="3"/>
      <c r="C226" s="3"/>
      <c r="D226" s="3"/>
      <c r="E226" s="3"/>
      <c r="F226" s="3"/>
      <c r="G226" s="37"/>
      <c r="H226" s="37"/>
      <c r="I226" s="37"/>
      <c r="J226" s="20"/>
      <c r="L226" s="2"/>
      <c r="M226" s="2"/>
      <c r="N226" s="2"/>
      <c r="O226" s="47"/>
      <c r="P226" s="2"/>
      <c r="Q226" s="2"/>
      <c r="R226" s="2"/>
      <c r="S226" s="2"/>
      <c r="T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</row>
    <row r="227" spans="2:71" s="1" customFormat="1" x14ac:dyDescent="0.25">
      <c r="B227" s="3"/>
      <c r="C227" s="3"/>
      <c r="D227" s="3"/>
      <c r="E227" s="3"/>
      <c r="F227" s="3"/>
      <c r="G227" s="37"/>
      <c r="H227" s="37"/>
      <c r="I227" s="37"/>
      <c r="J227" s="20"/>
      <c r="L227" s="2"/>
      <c r="M227" s="2"/>
      <c r="N227" s="2"/>
      <c r="O227" s="47"/>
      <c r="P227" s="2"/>
      <c r="Q227" s="2"/>
      <c r="R227" s="2"/>
      <c r="S227" s="2"/>
      <c r="T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</row>
    <row r="228" spans="2:71" s="1" customFormat="1" x14ac:dyDescent="0.25">
      <c r="B228" s="3"/>
      <c r="C228" s="3"/>
      <c r="D228" s="3"/>
      <c r="E228" s="3"/>
      <c r="F228" s="3"/>
      <c r="G228" s="37"/>
      <c r="H228" s="37"/>
      <c r="I228" s="37"/>
      <c r="J228" s="20"/>
      <c r="L228" s="2"/>
      <c r="M228" s="2"/>
      <c r="N228" s="2"/>
      <c r="O228" s="47"/>
      <c r="P228" s="2"/>
      <c r="Q228" s="2"/>
      <c r="R228" s="2"/>
      <c r="S228" s="2"/>
      <c r="T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</row>
    <row r="229" spans="2:71" s="1" customFormat="1" x14ac:dyDescent="0.25">
      <c r="B229" s="3"/>
      <c r="C229" s="3"/>
      <c r="D229" s="3"/>
      <c r="E229" s="3"/>
      <c r="F229" s="3"/>
      <c r="G229" s="37"/>
      <c r="H229" s="37"/>
      <c r="I229" s="37"/>
      <c r="J229" s="20"/>
      <c r="L229" s="2"/>
      <c r="M229" s="2"/>
      <c r="N229" s="2"/>
      <c r="O229" s="47"/>
      <c r="P229" s="2"/>
      <c r="Q229" s="2"/>
      <c r="R229" s="2"/>
      <c r="S229" s="2"/>
      <c r="T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</row>
    <row r="230" spans="2:71" s="1" customFormat="1" x14ac:dyDescent="0.25">
      <c r="B230" s="3"/>
      <c r="C230" s="3"/>
      <c r="D230" s="3"/>
      <c r="E230" s="3"/>
      <c r="F230" s="3"/>
      <c r="G230" s="37"/>
      <c r="H230" s="37"/>
      <c r="I230" s="37"/>
      <c r="J230" s="20"/>
      <c r="L230" s="2"/>
      <c r="M230" s="2"/>
      <c r="N230" s="2"/>
      <c r="O230" s="47"/>
      <c r="P230" s="2"/>
      <c r="Q230" s="2"/>
      <c r="R230" s="2"/>
      <c r="S230" s="2"/>
      <c r="T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</row>
    <row r="231" spans="2:71" s="1" customFormat="1" x14ac:dyDescent="0.25">
      <c r="B231" s="3"/>
      <c r="C231" s="3"/>
      <c r="D231" s="3"/>
      <c r="E231" s="3"/>
      <c r="F231" s="3"/>
      <c r="G231" s="37"/>
      <c r="H231" s="37"/>
      <c r="I231" s="37"/>
      <c r="J231" s="20"/>
      <c r="L231" s="2"/>
      <c r="M231" s="2"/>
      <c r="N231" s="2"/>
      <c r="O231" s="47"/>
      <c r="P231" s="2"/>
      <c r="Q231" s="2"/>
      <c r="R231" s="2"/>
      <c r="S231" s="2"/>
      <c r="T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</row>
    <row r="232" spans="2:71" s="1" customFormat="1" x14ac:dyDescent="0.25">
      <c r="B232" s="3"/>
      <c r="C232" s="3"/>
      <c r="D232" s="3"/>
      <c r="E232" s="3"/>
      <c r="F232" s="3"/>
      <c r="G232" s="37"/>
      <c r="H232" s="37"/>
      <c r="I232" s="37"/>
      <c r="J232" s="20"/>
      <c r="L232" s="2"/>
      <c r="M232" s="2"/>
      <c r="N232" s="2"/>
      <c r="O232" s="47"/>
      <c r="P232" s="2"/>
      <c r="Q232" s="2"/>
      <c r="R232" s="2"/>
      <c r="S232" s="2"/>
      <c r="T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</row>
    <row r="233" spans="2:71" s="1" customFormat="1" x14ac:dyDescent="0.25">
      <c r="B233" s="3"/>
      <c r="C233" s="3"/>
      <c r="D233" s="3"/>
      <c r="E233" s="3"/>
      <c r="F233" s="3"/>
      <c r="G233" s="37"/>
      <c r="H233" s="37"/>
      <c r="I233" s="37"/>
      <c r="J233" s="20"/>
      <c r="L233" s="2"/>
      <c r="M233" s="2"/>
      <c r="N233" s="2"/>
      <c r="O233" s="47"/>
      <c r="P233" s="2"/>
      <c r="Q233" s="2"/>
      <c r="R233" s="2"/>
      <c r="S233" s="2"/>
      <c r="T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</row>
    <row r="234" spans="2:71" s="1" customFormat="1" x14ac:dyDescent="0.25">
      <c r="B234" s="3"/>
      <c r="C234" s="3"/>
      <c r="D234" s="3"/>
      <c r="E234" s="3"/>
      <c r="F234" s="3"/>
      <c r="G234" s="37"/>
      <c r="H234" s="37"/>
      <c r="I234" s="37"/>
      <c r="J234" s="20"/>
      <c r="L234" s="2"/>
      <c r="M234" s="2"/>
      <c r="N234" s="2"/>
      <c r="O234" s="47"/>
      <c r="P234" s="2"/>
      <c r="Q234" s="2"/>
      <c r="R234" s="2"/>
      <c r="S234" s="2"/>
      <c r="T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</row>
    <row r="235" spans="2:71" s="1" customFormat="1" x14ac:dyDescent="0.25">
      <c r="B235" s="3"/>
      <c r="C235" s="3"/>
      <c r="D235" s="3"/>
      <c r="E235" s="3"/>
      <c r="F235" s="3"/>
      <c r="G235" s="37"/>
      <c r="H235" s="37"/>
      <c r="I235" s="37"/>
      <c r="J235" s="20"/>
      <c r="L235" s="2"/>
      <c r="M235" s="2"/>
      <c r="N235" s="2"/>
      <c r="O235" s="47"/>
      <c r="P235" s="2"/>
      <c r="Q235" s="2"/>
      <c r="R235" s="2"/>
      <c r="S235" s="2"/>
      <c r="T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</row>
    <row r="236" spans="2:71" s="1" customFormat="1" x14ac:dyDescent="0.25">
      <c r="B236" s="3"/>
      <c r="C236" s="3"/>
      <c r="D236" s="3"/>
      <c r="E236" s="3"/>
      <c r="F236" s="3"/>
      <c r="G236" s="37"/>
      <c r="H236" s="37"/>
      <c r="I236" s="37"/>
      <c r="J236" s="20"/>
      <c r="L236" s="2"/>
      <c r="M236" s="2"/>
      <c r="N236" s="2"/>
      <c r="O236" s="47"/>
      <c r="P236" s="2"/>
      <c r="Q236" s="2"/>
      <c r="R236" s="2"/>
      <c r="S236" s="2"/>
      <c r="T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</row>
    <row r="237" spans="2:71" s="1" customFormat="1" x14ac:dyDescent="0.25">
      <c r="B237" s="3"/>
      <c r="C237" s="3"/>
      <c r="D237" s="3"/>
      <c r="E237" s="3"/>
      <c r="F237" s="3"/>
      <c r="G237" s="37"/>
      <c r="H237" s="37"/>
      <c r="I237" s="37"/>
      <c r="J237" s="20"/>
      <c r="L237" s="2"/>
      <c r="M237" s="2"/>
      <c r="N237" s="2"/>
      <c r="O237" s="47"/>
      <c r="P237" s="2"/>
      <c r="Q237" s="2"/>
      <c r="R237" s="2"/>
      <c r="S237" s="2"/>
      <c r="T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</row>
    <row r="238" spans="2:71" s="1" customFormat="1" x14ac:dyDescent="0.25">
      <c r="B238" s="3"/>
      <c r="C238" s="3"/>
      <c r="D238" s="3"/>
      <c r="E238" s="3"/>
      <c r="F238" s="3"/>
      <c r="G238" s="37"/>
      <c r="H238" s="37"/>
      <c r="I238" s="37"/>
      <c r="J238" s="20"/>
      <c r="L238" s="2"/>
      <c r="M238" s="2"/>
      <c r="N238" s="2"/>
      <c r="O238" s="47"/>
      <c r="P238" s="2"/>
      <c r="Q238" s="2"/>
      <c r="R238" s="2"/>
      <c r="S238" s="2"/>
      <c r="T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</row>
    <row r="239" spans="2:71" s="1" customFormat="1" x14ac:dyDescent="0.25">
      <c r="B239" s="3"/>
      <c r="C239" s="3"/>
      <c r="D239" s="3"/>
      <c r="E239" s="3"/>
      <c r="F239" s="3"/>
      <c r="G239" s="37"/>
      <c r="H239" s="37"/>
      <c r="I239" s="37"/>
      <c r="J239" s="20"/>
      <c r="L239" s="2"/>
      <c r="M239" s="2"/>
      <c r="N239" s="2"/>
      <c r="O239" s="47"/>
      <c r="P239" s="2"/>
      <c r="Q239" s="2"/>
      <c r="R239" s="2"/>
      <c r="S239" s="2"/>
      <c r="T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</row>
    <row r="240" spans="2:71" s="1" customFormat="1" x14ac:dyDescent="0.25">
      <c r="B240" s="3"/>
      <c r="C240" s="3"/>
      <c r="D240" s="3"/>
      <c r="E240" s="3"/>
      <c r="F240" s="3"/>
      <c r="G240" s="37"/>
      <c r="H240" s="37"/>
      <c r="I240" s="37"/>
      <c r="J240" s="20"/>
      <c r="L240" s="2"/>
      <c r="M240" s="2"/>
      <c r="N240" s="2"/>
      <c r="O240" s="47"/>
      <c r="P240" s="2"/>
      <c r="Q240" s="2"/>
      <c r="R240" s="2"/>
      <c r="S240" s="2"/>
      <c r="T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</row>
    <row r="241" spans="2:71" s="1" customFormat="1" x14ac:dyDescent="0.25">
      <c r="B241" s="3"/>
      <c r="C241" s="3"/>
      <c r="D241" s="3"/>
      <c r="E241" s="3"/>
      <c r="F241" s="3"/>
      <c r="G241" s="37"/>
      <c r="H241" s="37"/>
      <c r="I241" s="37"/>
      <c r="J241" s="20"/>
      <c r="L241" s="2"/>
      <c r="M241" s="2"/>
      <c r="N241" s="2"/>
      <c r="O241" s="47"/>
      <c r="P241" s="2"/>
      <c r="Q241" s="2"/>
      <c r="R241" s="2"/>
      <c r="S241" s="2"/>
      <c r="T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</row>
    <row r="242" spans="2:71" s="1" customFormat="1" x14ac:dyDescent="0.25">
      <c r="B242" s="3"/>
      <c r="C242" s="3"/>
      <c r="D242" s="3"/>
      <c r="E242" s="3"/>
      <c r="F242" s="3"/>
      <c r="G242" s="37"/>
      <c r="H242" s="37"/>
      <c r="I242" s="37"/>
      <c r="J242" s="20"/>
      <c r="L242" s="2"/>
      <c r="M242" s="2"/>
      <c r="N242" s="2"/>
      <c r="O242" s="47"/>
      <c r="P242" s="2"/>
      <c r="Q242" s="2"/>
      <c r="R242" s="2"/>
      <c r="S242" s="2"/>
      <c r="T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</row>
    <row r="243" spans="2:71" s="1" customFormat="1" x14ac:dyDescent="0.25">
      <c r="B243" s="3"/>
      <c r="C243" s="3"/>
      <c r="D243" s="3"/>
      <c r="E243" s="3"/>
      <c r="F243" s="3"/>
      <c r="G243" s="37"/>
      <c r="H243" s="37"/>
      <c r="I243" s="37"/>
      <c r="J243" s="20"/>
      <c r="L243" s="2"/>
      <c r="M243" s="2"/>
      <c r="N243" s="2"/>
      <c r="O243" s="47"/>
      <c r="P243" s="2"/>
      <c r="Q243" s="2"/>
      <c r="R243" s="2"/>
      <c r="S243" s="2"/>
      <c r="T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</row>
    <row r="244" spans="2:71" s="1" customFormat="1" x14ac:dyDescent="0.25">
      <c r="B244" s="3"/>
      <c r="C244" s="3"/>
      <c r="D244" s="3"/>
      <c r="E244" s="3"/>
      <c r="F244" s="3"/>
      <c r="G244" s="37"/>
      <c r="H244" s="37"/>
      <c r="I244" s="37"/>
      <c r="J244" s="20"/>
      <c r="L244" s="2"/>
      <c r="M244" s="2"/>
      <c r="N244" s="2"/>
      <c r="O244" s="47"/>
      <c r="P244" s="2"/>
      <c r="Q244" s="2"/>
      <c r="R244" s="2"/>
      <c r="S244" s="2"/>
      <c r="T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</row>
    <row r="245" spans="2:71" s="1" customFormat="1" x14ac:dyDescent="0.25">
      <c r="B245" s="3"/>
      <c r="C245" s="3"/>
      <c r="D245" s="3"/>
      <c r="E245" s="3"/>
      <c r="F245" s="3"/>
      <c r="G245" s="37"/>
      <c r="H245" s="37"/>
      <c r="I245" s="37"/>
      <c r="J245" s="20"/>
      <c r="L245" s="2"/>
      <c r="M245" s="2"/>
      <c r="N245" s="2"/>
      <c r="O245" s="47"/>
      <c r="P245" s="2"/>
      <c r="Q245" s="2"/>
      <c r="R245" s="2"/>
      <c r="S245" s="2"/>
      <c r="T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</row>
    <row r="246" spans="2:71" s="1" customFormat="1" x14ac:dyDescent="0.25">
      <c r="B246" s="3"/>
      <c r="C246" s="3"/>
      <c r="D246" s="3"/>
      <c r="E246" s="3"/>
      <c r="F246" s="3"/>
      <c r="G246" s="37"/>
      <c r="H246" s="37"/>
      <c r="I246" s="37"/>
      <c r="J246" s="20"/>
      <c r="L246" s="2"/>
      <c r="M246" s="2"/>
      <c r="N246" s="2"/>
      <c r="O246" s="47"/>
      <c r="P246" s="2"/>
      <c r="Q246" s="2"/>
      <c r="R246" s="2"/>
      <c r="S246" s="2"/>
      <c r="T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</row>
    <row r="247" spans="2:71" s="1" customFormat="1" x14ac:dyDescent="0.25">
      <c r="B247" s="3"/>
      <c r="C247" s="3"/>
      <c r="D247" s="3"/>
      <c r="E247" s="3"/>
      <c r="F247" s="3"/>
      <c r="G247" s="37"/>
      <c r="H247" s="37"/>
      <c r="I247" s="37"/>
      <c r="J247" s="20"/>
      <c r="L247" s="2"/>
      <c r="M247" s="2"/>
      <c r="N247" s="2"/>
      <c r="O247" s="47"/>
      <c r="P247" s="2"/>
      <c r="Q247" s="2"/>
      <c r="R247" s="2"/>
      <c r="S247" s="2"/>
      <c r="T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</row>
    <row r="248" spans="2:71" s="1" customFormat="1" x14ac:dyDescent="0.25">
      <c r="B248" s="3"/>
      <c r="C248" s="3"/>
      <c r="D248" s="3"/>
      <c r="E248" s="3"/>
      <c r="F248" s="3"/>
      <c r="G248" s="37"/>
      <c r="H248" s="37"/>
      <c r="I248" s="37"/>
      <c r="J248" s="20"/>
      <c r="L248" s="2"/>
      <c r="M248" s="2"/>
      <c r="N248" s="2"/>
      <c r="O248" s="47"/>
      <c r="P248" s="2"/>
      <c r="Q248" s="2"/>
      <c r="R248" s="2"/>
      <c r="S248" s="2"/>
      <c r="T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</row>
    <row r="249" spans="2:71" s="1" customFormat="1" x14ac:dyDescent="0.25">
      <c r="B249" s="3"/>
      <c r="C249" s="3"/>
      <c r="D249" s="3"/>
      <c r="E249" s="3"/>
      <c r="F249" s="3"/>
      <c r="G249" s="37"/>
      <c r="H249" s="37"/>
      <c r="I249" s="37"/>
      <c r="J249" s="20"/>
      <c r="L249" s="2"/>
      <c r="M249" s="2"/>
      <c r="N249" s="2"/>
      <c r="O249" s="47"/>
      <c r="P249" s="2"/>
      <c r="Q249" s="2"/>
      <c r="R249" s="2"/>
      <c r="S249" s="2"/>
      <c r="T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</row>
    <row r="250" spans="2:71" s="1" customFormat="1" x14ac:dyDescent="0.25">
      <c r="B250" s="3"/>
      <c r="C250" s="3"/>
      <c r="D250" s="3"/>
      <c r="E250" s="3"/>
      <c r="F250" s="3"/>
      <c r="G250" s="37"/>
      <c r="H250" s="37"/>
      <c r="I250" s="37"/>
      <c r="J250" s="20"/>
      <c r="L250" s="2"/>
      <c r="M250" s="2"/>
      <c r="N250" s="2"/>
      <c r="O250" s="47"/>
      <c r="P250" s="2"/>
      <c r="Q250" s="2"/>
      <c r="R250" s="2"/>
      <c r="S250" s="2"/>
      <c r="T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</row>
    <row r="251" spans="2:71" s="1" customFormat="1" x14ac:dyDescent="0.25">
      <c r="B251" s="3"/>
      <c r="C251" s="3"/>
      <c r="D251" s="3"/>
      <c r="E251" s="3"/>
      <c r="F251" s="3"/>
      <c r="G251" s="37"/>
      <c r="H251" s="37"/>
      <c r="I251" s="37"/>
      <c r="J251" s="20"/>
      <c r="L251" s="2"/>
      <c r="M251" s="2"/>
      <c r="N251" s="2"/>
      <c r="O251" s="47"/>
      <c r="P251" s="2"/>
      <c r="Q251" s="2"/>
      <c r="R251" s="2"/>
      <c r="S251" s="2"/>
      <c r="T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</row>
    <row r="252" spans="2:71" s="1" customFormat="1" x14ac:dyDescent="0.25">
      <c r="B252" s="3"/>
      <c r="C252" s="3"/>
      <c r="D252" s="3"/>
      <c r="E252" s="3"/>
      <c r="F252" s="3"/>
      <c r="G252" s="37"/>
      <c r="H252" s="37"/>
      <c r="I252" s="37"/>
      <c r="J252" s="20"/>
      <c r="L252" s="2"/>
      <c r="M252" s="2"/>
      <c r="N252" s="2"/>
      <c r="O252" s="47"/>
      <c r="P252" s="2"/>
      <c r="Q252" s="2"/>
      <c r="R252" s="2"/>
      <c r="S252" s="2"/>
      <c r="T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</row>
    <row r="253" spans="2:71" s="1" customFormat="1" x14ac:dyDescent="0.25">
      <c r="B253" s="3"/>
      <c r="C253" s="3"/>
      <c r="D253" s="3"/>
      <c r="E253" s="3"/>
      <c r="F253" s="3"/>
      <c r="G253" s="37"/>
      <c r="H253" s="37"/>
      <c r="I253" s="37"/>
      <c r="J253" s="20"/>
      <c r="L253" s="2"/>
      <c r="M253" s="2"/>
      <c r="N253" s="2"/>
      <c r="O253" s="47"/>
      <c r="P253" s="2"/>
      <c r="Q253" s="2"/>
      <c r="R253" s="2"/>
      <c r="S253" s="2"/>
      <c r="T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</row>
    <row r="254" spans="2:71" s="1" customFormat="1" x14ac:dyDescent="0.25">
      <c r="B254" s="3"/>
      <c r="C254" s="3"/>
      <c r="D254" s="3"/>
      <c r="E254" s="3"/>
      <c r="F254" s="3"/>
      <c r="G254" s="37"/>
      <c r="H254" s="37"/>
      <c r="I254" s="37"/>
      <c r="J254" s="20"/>
      <c r="L254" s="2"/>
      <c r="M254" s="2"/>
      <c r="N254" s="2"/>
      <c r="O254" s="47"/>
      <c r="P254" s="2"/>
      <c r="Q254" s="2"/>
      <c r="R254" s="2"/>
      <c r="S254" s="2"/>
      <c r="T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</row>
    <row r="255" spans="2:71" s="1" customFormat="1" x14ac:dyDescent="0.25">
      <c r="B255" s="3"/>
      <c r="C255" s="3"/>
      <c r="D255" s="3"/>
      <c r="E255" s="3"/>
      <c r="F255" s="3"/>
      <c r="G255" s="37"/>
      <c r="H255" s="37"/>
      <c r="I255" s="37"/>
      <c r="J255" s="20"/>
      <c r="L255" s="2"/>
      <c r="M255" s="2"/>
      <c r="N255" s="2"/>
      <c r="O255" s="47"/>
      <c r="P255" s="2"/>
      <c r="Q255" s="2"/>
      <c r="R255" s="2"/>
      <c r="S255" s="2"/>
      <c r="T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</row>
    <row r="256" spans="2:71" s="1" customFormat="1" x14ac:dyDescent="0.25">
      <c r="B256" s="3"/>
      <c r="C256" s="3"/>
      <c r="D256" s="3"/>
      <c r="E256" s="3"/>
      <c r="F256" s="3"/>
      <c r="G256" s="37"/>
      <c r="H256" s="37"/>
      <c r="I256" s="37"/>
      <c r="J256" s="20"/>
      <c r="L256" s="2"/>
      <c r="M256" s="2"/>
      <c r="N256" s="2"/>
      <c r="O256" s="47"/>
      <c r="P256" s="2"/>
      <c r="Q256" s="2"/>
      <c r="R256" s="2"/>
      <c r="S256" s="2"/>
      <c r="T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</row>
    <row r="257" spans="2:71" s="1" customFormat="1" x14ac:dyDescent="0.25">
      <c r="B257" s="3"/>
      <c r="C257" s="3"/>
      <c r="D257" s="3"/>
      <c r="E257" s="3"/>
      <c r="F257" s="3"/>
      <c r="G257" s="37"/>
      <c r="H257" s="37"/>
      <c r="I257" s="37"/>
      <c r="J257" s="20"/>
      <c r="L257" s="2"/>
      <c r="M257" s="2"/>
      <c r="N257" s="2"/>
      <c r="O257" s="47"/>
      <c r="P257" s="2"/>
      <c r="Q257" s="2"/>
      <c r="R257" s="2"/>
      <c r="S257" s="2"/>
      <c r="T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</row>
    <row r="258" spans="2:71" s="1" customFormat="1" x14ac:dyDescent="0.25">
      <c r="B258" s="3"/>
      <c r="C258" s="3"/>
      <c r="D258" s="3"/>
      <c r="E258" s="3"/>
      <c r="F258" s="3"/>
      <c r="G258" s="37"/>
      <c r="H258" s="37"/>
      <c r="I258" s="37"/>
      <c r="J258" s="20"/>
      <c r="L258" s="2"/>
      <c r="M258" s="2"/>
      <c r="N258" s="2"/>
      <c r="O258" s="47"/>
      <c r="P258" s="2"/>
      <c r="Q258" s="2"/>
      <c r="R258" s="2"/>
      <c r="S258" s="2"/>
      <c r="T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</row>
    <row r="259" spans="2:71" s="1" customFormat="1" x14ac:dyDescent="0.25">
      <c r="B259" s="3"/>
      <c r="C259" s="3"/>
      <c r="D259" s="3"/>
      <c r="E259" s="3"/>
      <c r="F259" s="3"/>
      <c r="G259" s="37"/>
      <c r="H259" s="37"/>
      <c r="I259" s="37"/>
      <c r="J259" s="20"/>
      <c r="L259" s="2"/>
      <c r="M259" s="2"/>
      <c r="N259" s="2"/>
      <c r="O259" s="47"/>
      <c r="P259" s="2"/>
      <c r="Q259" s="2"/>
      <c r="R259" s="2"/>
      <c r="S259" s="2"/>
      <c r="T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</row>
    <row r="260" spans="2:71" s="1" customFormat="1" x14ac:dyDescent="0.25">
      <c r="B260" s="3"/>
      <c r="C260" s="3"/>
      <c r="D260" s="3"/>
      <c r="E260" s="3"/>
      <c r="F260" s="3"/>
      <c r="G260" s="37"/>
      <c r="H260" s="37"/>
      <c r="I260" s="37"/>
      <c r="J260" s="20"/>
      <c r="L260" s="2"/>
      <c r="M260" s="2"/>
      <c r="N260" s="2"/>
      <c r="O260" s="47"/>
      <c r="P260" s="2"/>
      <c r="Q260" s="2"/>
      <c r="R260" s="2"/>
      <c r="S260" s="2"/>
      <c r="T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</row>
    <row r="261" spans="2:71" s="1" customFormat="1" x14ac:dyDescent="0.25">
      <c r="B261" s="3"/>
      <c r="C261" s="3"/>
      <c r="D261" s="3"/>
      <c r="E261" s="3"/>
      <c r="F261" s="3"/>
      <c r="G261" s="37"/>
      <c r="H261" s="37"/>
      <c r="I261" s="37"/>
      <c r="J261" s="20"/>
      <c r="L261" s="2"/>
      <c r="M261" s="2"/>
      <c r="N261" s="2"/>
      <c r="O261" s="47"/>
      <c r="P261" s="2"/>
      <c r="Q261" s="2"/>
      <c r="R261" s="2"/>
      <c r="S261" s="2"/>
      <c r="T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</row>
    <row r="262" spans="2:71" s="1" customFormat="1" x14ac:dyDescent="0.25">
      <c r="B262" s="3"/>
      <c r="C262" s="3"/>
      <c r="D262" s="3"/>
      <c r="E262" s="3"/>
      <c r="F262" s="3"/>
      <c r="G262" s="37"/>
      <c r="H262" s="37"/>
      <c r="I262" s="37"/>
      <c r="J262" s="20"/>
      <c r="L262" s="2"/>
      <c r="M262" s="2"/>
      <c r="N262" s="2"/>
      <c r="O262" s="47"/>
      <c r="P262" s="2"/>
      <c r="Q262" s="2"/>
      <c r="R262" s="2"/>
      <c r="S262" s="2"/>
      <c r="T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</row>
    <row r="263" spans="2:71" s="1" customFormat="1" x14ac:dyDescent="0.25">
      <c r="B263" s="3"/>
      <c r="C263" s="3"/>
      <c r="D263" s="3"/>
      <c r="E263" s="3"/>
      <c r="F263" s="3"/>
      <c r="G263" s="37"/>
      <c r="H263" s="37"/>
      <c r="I263" s="37"/>
      <c r="J263" s="20"/>
      <c r="L263" s="2"/>
      <c r="M263" s="2"/>
      <c r="N263" s="2"/>
      <c r="O263" s="47"/>
      <c r="P263" s="2"/>
      <c r="Q263" s="2"/>
      <c r="R263" s="2"/>
      <c r="S263" s="2"/>
      <c r="T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</row>
    <row r="264" spans="2:71" s="1" customFormat="1" x14ac:dyDescent="0.25">
      <c r="B264" s="3"/>
      <c r="C264" s="3"/>
      <c r="D264" s="3"/>
      <c r="E264" s="3"/>
      <c r="F264" s="3"/>
      <c r="G264" s="37"/>
      <c r="H264" s="37"/>
      <c r="I264" s="37"/>
      <c r="J264" s="20"/>
      <c r="L264" s="2"/>
      <c r="M264" s="2"/>
      <c r="N264" s="2"/>
      <c r="O264" s="47"/>
      <c r="P264" s="2"/>
      <c r="Q264" s="2"/>
      <c r="R264" s="2"/>
      <c r="S264" s="2"/>
      <c r="T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</row>
    <row r="265" spans="2:71" s="1" customFormat="1" x14ac:dyDescent="0.25">
      <c r="B265" s="3"/>
      <c r="C265" s="3"/>
      <c r="D265" s="3"/>
      <c r="E265" s="3"/>
      <c r="F265" s="3"/>
      <c r="G265" s="37"/>
      <c r="H265" s="37"/>
      <c r="I265" s="37"/>
      <c r="J265" s="20"/>
      <c r="L265" s="2"/>
      <c r="M265" s="2"/>
      <c r="N265" s="2"/>
      <c r="O265" s="47"/>
      <c r="P265" s="2"/>
      <c r="Q265" s="2"/>
      <c r="R265" s="2"/>
      <c r="S265" s="2"/>
      <c r="T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</row>
    <row r="266" spans="2:71" s="1" customFormat="1" x14ac:dyDescent="0.25">
      <c r="B266" s="3"/>
      <c r="C266" s="3"/>
      <c r="D266" s="3"/>
      <c r="E266" s="3"/>
      <c r="F266" s="3"/>
      <c r="G266" s="37"/>
      <c r="H266" s="37"/>
      <c r="I266" s="37"/>
      <c r="J266" s="20"/>
      <c r="L266" s="2"/>
      <c r="M266" s="2"/>
      <c r="N266" s="2"/>
      <c r="O266" s="47"/>
      <c r="P266" s="2"/>
      <c r="Q266" s="2"/>
      <c r="R266" s="2"/>
      <c r="S266" s="2"/>
      <c r="T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</row>
    <row r="267" spans="2:71" s="1" customFormat="1" x14ac:dyDescent="0.25">
      <c r="B267" s="3"/>
      <c r="C267" s="3"/>
      <c r="D267" s="3"/>
      <c r="E267" s="3"/>
      <c r="F267" s="3"/>
      <c r="G267" s="37"/>
      <c r="H267" s="37"/>
      <c r="I267" s="37"/>
      <c r="J267" s="20"/>
      <c r="L267" s="2"/>
      <c r="M267" s="2"/>
      <c r="N267" s="2"/>
      <c r="O267" s="47"/>
      <c r="P267" s="2"/>
      <c r="Q267" s="2"/>
      <c r="R267" s="2"/>
      <c r="S267" s="2"/>
      <c r="T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</row>
    <row r="268" spans="2:71" s="1" customFormat="1" x14ac:dyDescent="0.25">
      <c r="B268" s="3"/>
      <c r="C268" s="3"/>
      <c r="D268" s="3"/>
      <c r="E268" s="3"/>
      <c r="F268" s="3"/>
      <c r="G268" s="37"/>
      <c r="H268" s="37"/>
      <c r="I268" s="37"/>
      <c r="J268" s="20"/>
      <c r="L268" s="2"/>
      <c r="M268" s="2"/>
      <c r="N268" s="2"/>
      <c r="O268" s="47"/>
      <c r="P268" s="2"/>
      <c r="Q268" s="2"/>
      <c r="R268" s="2"/>
      <c r="S268" s="2"/>
      <c r="T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</row>
    <row r="269" spans="2:71" s="1" customFormat="1" x14ac:dyDescent="0.25">
      <c r="B269" s="3"/>
      <c r="C269" s="3"/>
      <c r="D269" s="3"/>
      <c r="E269" s="3"/>
      <c r="F269" s="3"/>
      <c r="G269" s="37"/>
      <c r="H269" s="37"/>
      <c r="I269" s="37"/>
      <c r="J269" s="20"/>
      <c r="L269" s="2"/>
      <c r="M269" s="2"/>
      <c r="N269" s="2"/>
      <c r="O269" s="47"/>
      <c r="P269" s="2"/>
      <c r="Q269" s="2"/>
      <c r="R269" s="2"/>
      <c r="S269" s="2"/>
      <c r="T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</row>
    <row r="270" spans="2:71" s="1" customFormat="1" x14ac:dyDescent="0.25">
      <c r="B270" s="3"/>
      <c r="C270" s="3"/>
      <c r="D270" s="3"/>
      <c r="E270" s="3"/>
      <c r="F270" s="3"/>
      <c r="G270" s="37"/>
      <c r="H270" s="37"/>
      <c r="I270" s="37"/>
      <c r="J270" s="20"/>
      <c r="L270" s="2"/>
      <c r="M270" s="2"/>
      <c r="N270" s="2"/>
      <c r="O270" s="47"/>
      <c r="P270" s="2"/>
      <c r="Q270" s="2"/>
      <c r="R270" s="2"/>
      <c r="S270" s="2"/>
      <c r="T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</row>
    <row r="271" spans="2:71" s="1" customFormat="1" x14ac:dyDescent="0.25">
      <c r="B271" s="3"/>
      <c r="C271" s="3"/>
      <c r="D271" s="3"/>
      <c r="E271" s="3"/>
      <c r="F271" s="3"/>
      <c r="G271" s="37"/>
      <c r="H271" s="37"/>
      <c r="I271" s="37"/>
      <c r="J271" s="20"/>
      <c r="L271" s="2"/>
      <c r="M271" s="2"/>
      <c r="N271" s="2"/>
      <c r="O271" s="47"/>
      <c r="P271" s="2"/>
      <c r="Q271" s="2"/>
      <c r="R271" s="2"/>
      <c r="S271" s="2"/>
      <c r="T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</row>
    <row r="272" spans="2:71" s="1" customFormat="1" x14ac:dyDescent="0.25">
      <c r="B272" s="3"/>
      <c r="C272" s="3"/>
      <c r="D272" s="3"/>
      <c r="E272" s="3"/>
      <c r="F272" s="3"/>
      <c r="G272" s="37"/>
      <c r="H272" s="37"/>
      <c r="I272" s="37"/>
      <c r="J272" s="20"/>
      <c r="L272" s="2"/>
      <c r="M272" s="2"/>
      <c r="N272" s="2"/>
      <c r="O272" s="47"/>
      <c r="P272" s="2"/>
      <c r="Q272" s="2"/>
      <c r="R272" s="2"/>
      <c r="S272" s="2"/>
      <c r="T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</row>
    <row r="273" spans="2:71" s="1" customFormat="1" x14ac:dyDescent="0.25">
      <c r="B273" s="3"/>
      <c r="C273" s="3"/>
      <c r="D273" s="3"/>
      <c r="E273" s="3"/>
      <c r="F273" s="3"/>
      <c r="G273" s="37"/>
      <c r="H273" s="37"/>
      <c r="I273" s="37"/>
      <c r="J273" s="20"/>
      <c r="L273" s="2"/>
      <c r="M273" s="2"/>
      <c r="N273" s="2"/>
      <c r="O273" s="47"/>
      <c r="P273" s="2"/>
      <c r="Q273" s="2"/>
      <c r="R273" s="2"/>
      <c r="S273" s="2"/>
      <c r="T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</row>
    <row r="274" spans="2:71" s="1" customFormat="1" x14ac:dyDescent="0.25">
      <c r="B274" s="3"/>
      <c r="C274" s="3"/>
      <c r="D274" s="3"/>
      <c r="E274" s="3"/>
      <c r="F274" s="3"/>
      <c r="G274" s="37"/>
      <c r="H274" s="37"/>
      <c r="I274" s="37"/>
      <c r="J274" s="20"/>
      <c r="L274" s="2"/>
      <c r="M274" s="2"/>
      <c r="N274" s="2"/>
      <c r="O274" s="47"/>
      <c r="P274" s="2"/>
      <c r="Q274" s="2"/>
      <c r="R274" s="2"/>
      <c r="S274" s="2"/>
      <c r="T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</row>
    <row r="275" spans="2:71" s="1" customFormat="1" x14ac:dyDescent="0.25">
      <c r="B275" s="3"/>
      <c r="C275" s="3"/>
      <c r="D275" s="3"/>
      <c r="E275" s="3"/>
      <c r="F275" s="3"/>
      <c r="G275" s="37"/>
      <c r="H275" s="37"/>
      <c r="I275" s="37"/>
      <c r="J275" s="20"/>
      <c r="L275" s="2"/>
      <c r="M275" s="2"/>
      <c r="N275" s="2"/>
      <c r="O275" s="47"/>
      <c r="P275" s="2"/>
      <c r="Q275" s="2"/>
      <c r="R275" s="2"/>
      <c r="S275" s="2"/>
      <c r="T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</row>
    <row r="276" spans="2:71" s="1" customFormat="1" x14ac:dyDescent="0.25">
      <c r="B276" s="3"/>
      <c r="C276" s="3"/>
      <c r="D276" s="3"/>
      <c r="E276" s="3"/>
      <c r="F276" s="3"/>
      <c r="G276" s="37"/>
      <c r="H276" s="37"/>
      <c r="I276" s="37"/>
      <c r="J276" s="20"/>
      <c r="L276" s="2"/>
      <c r="M276" s="2"/>
      <c r="N276" s="2"/>
      <c r="O276" s="47"/>
      <c r="P276" s="2"/>
      <c r="Q276" s="2"/>
      <c r="R276" s="2"/>
      <c r="S276" s="2"/>
      <c r="T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</row>
    <row r="277" spans="2:71" s="1" customFormat="1" x14ac:dyDescent="0.25">
      <c r="B277" s="3"/>
      <c r="C277" s="3"/>
      <c r="D277" s="3"/>
      <c r="E277" s="3"/>
      <c r="F277" s="3"/>
      <c r="G277" s="37"/>
      <c r="H277" s="37"/>
      <c r="I277" s="37"/>
      <c r="J277" s="20"/>
      <c r="L277" s="2"/>
      <c r="M277" s="2"/>
      <c r="N277" s="2"/>
      <c r="O277" s="47"/>
      <c r="P277" s="2"/>
      <c r="Q277" s="2"/>
      <c r="R277" s="2"/>
      <c r="S277" s="2"/>
      <c r="T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</row>
    <row r="278" spans="2:71" s="1" customFormat="1" x14ac:dyDescent="0.25">
      <c r="B278" s="3"/>
      <c r="C278" s="3"/>
      <c r="D278" s="3"/>
      <c r="E278" s="3"/>
      <c r="F278" s="3"/>
      <c r="G278" s="37"/>
      <c r="H278" s="37"/>
      <c r="I278" s="37"/>
      <c r="J278" s="20"/>
      <c r="L278" s="2"/>
      <c r="M278" s="2"/>
      <c r="N278" s="2"/>
      <c r="O278" s="47"/>
      <c r="P278" s="2"/>
      <c r="Q278" s="2"/>
      <c r="R278" s="2"/>
      <c r="S278" s="2"/>
      <c r="T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</row>
    <row r="279" spans="2:71" s="1" customFormat="1" x14ac:dyDescent="0.25">
      <c r="B279" s="3"/>
      <c r="C279" s="3"/>
      <c r="D279" s="3"/>
      <c r="E279" s="3"/>
      <c r="F279" s="3"/>
      <c r="G279" s="37"/>
      <c r="H279" s="37"/>
      <c r="I279" s="37"/>
      <c r="J279" s="20"/>
      <c r="L279" s="2"/>
      <c r="M279" s="2"/>
      <c r="N279" s="2"/>
      <c r="O279" s="47"/>
      <c r="P279" s="2"/>
      <c r="Q279" s="2"/>
      <c r="R279" s="2"/>
      <c r="S279" s="2"/>
      <c r="T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</row>
    <row r="280" spans="2:71" s="1" customFormat="1" x14ac:dyDescent="0.25">
      <c r="B280" s="3"/>
      <c r="C280" s="3"/>
      <c r="D280" s="3"/>
      <c r="E280" s="3"/>
      <c r="F280" s="3"/>
      <c r="G280" s="37"/>
      <c r="H280" s="37"/>
      <c r="I280" s="37"/>
      <c r="J280" s="20"/>
      <c r="L280" s="2"/>
      <c r="M280" s="2"/>
      <c r="N280" s="2"/>
      <c r="O280" s="47"/>
      <c r="P280" s="2"/>
      <c r="Q280" s="2"/>
      <c r="R280" s="2"/>
      <c r="S280" s="2"/>
      <c r="T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</row>
    <row r="281" spans="2:71" s="1" customFormat="1" x14ac:dyDescent="0.25">
      <c r="B281" s="3"/>
      <c r="C281" s="3"/>
      <c r="D281" s="3"/>
      <c r="E281" s="3"/>
      <c r="F281" s="3"/>
      <c r="G281" s="37"/>
      <c r="H281" s="37"/>
      <c r="I281" s="37"/>
      <c r="J281" s="20"/>
      <c r="L281" s="2"/>
      <c r="M281" s="2"/>
      <c r="N281" s="2"/>
      <c r="O281" s="47"/>
      <c r="P281" s="2"/>
      <c r="Q281" s="2"/>
      <c r="R281" s="2"/>
      <c r="S281" s="2"/>
      <c r="T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</row>
    <row r="282" spans="2:71" s="1" customFormat="1" x14ac:dyDescent="0.25">
      <c r="B282" s="3"/>
      <c r="C282" s="3"/>
      <c r="D282" s="3"/>
      <c r="E282" s="3"/>
      <c r="F282" s="3"/>
      <c r="G282" s="37"/>
      <c r="H282" s="37"/>
      <c r="I282" s="37"/>
      <c r="J282" s="20"/>
      <c r="L282" s="2"/>
      <c r="M282" s="2"/>
      <c r="N282" s="2"/>
      <c r="O282" s="47"/>
      <c r="P282" s="2"/>
      <c r="Q282" s="2"/>
      <c r="R282" s="2"/>
      <c r="S282" s="2"/>
      <c r="T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</row>
    <row r="283" spans="2:71" s="1" customFormat="1" x14ac:dyDescent="0.25">
      <c r="B283" s="3"/>
      <c r="C283" s="3"/>
      <c r="D283" s="3"/>
      <c r="E283" s="3"/>
      <c r="F283" s="3"/>
      <c r="G283" s="37"/>
      <c r="H283" s="37"/>
      <c r="I283" s="37"/>
      <c r="J283" s="20"/>
      <c r="L283" s="2"/>
      <c r="M283" s="2"/>
      <c r="N283" s="2"/>
      <c r="O283" s="47"/>
      <c r="P283" s="2"/>
      <c r="Q283" s="2"/>
      <c r="R283" s="2"/>
      <c r="S283" s="2"/>
      <c r="T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</row>
    <row r="284" spans="2:71" s="1" customFormat="1" x14ac:dyDescent="0.25">
      <c r="B284" s="3"/>
      <c r="C284" s="3"/>
      <c r="D284" s="3"/>
      <c r="E284" s="3"/>
      <c r="F284" s="3"/>
      <c r="G284" s="37"/>
      <c r="H284" s="37"/>
      <c r="I284" s="37"/>
      <c r="J284" s="20"/>
      <c r="L284" s="2"/>
      <c r="M284" s="2"/>
      <c r="N284" s="2"/>
      <c r="O284" s="47"/>
      <c r="P284" s="2"/>
      <c r="Q284" s="2"/>
      <c r="R284" s="2"/>
      <c r="S284" s="2"/>
      <c r="T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</row>
    <row r="285" spans="2:71" s="1" customFormat="1" x14ac:dyDescent="0.25">
      <c r="B285" s="3"/>
      <c r="C285" s="3"/>
      <c r="D285" s="3"/>
      <c r="E285" s="3"/>
      <c r="F285" s="3"/>
      <c r="G285" s="37"/>
      <c r="H285" s="37"/>
      <c r="I285" s="37"/>
      <c r="J285" s="20"/>
      <c r="L285" s="2"/>
      <c r="M285" s="2"/>
      <c r="N285" s="2"/>
      <c r="O285" s="47"/>
      <c r="P285" s="2"/>
      <c r="Q285" s="2"/>
      <c r="R285" s="2"/>
      <c r="S285" s="2"/>
      <c r="T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</row>
    <row r="286" spans="2:71" s="1" customFormat="1" x14ac:dyDescent="0.25">
      <c r="B286" s="3"/>
      <c r="C286" s="3"/>
      <c r="D286" s="3"/>
      <c r="E286" s="3"/>
      <c r="F286" s="3"/>
      <c r="G286" s="37"/>
      <c r="H286" s="37"/>
      <c r="I286" s="37"/>
      <c r="J286" s="20"/>
      <c r="L286" s="2"/>
      <c r="M286" s="2"/>
      <c r="N286" s="2"/>
      <c r="O286" s="47"/>
      <c r="P286" s="2"/>
      <c r="Q286" s="2"/>
      <c r="R286" s="2"/>
      <c r="S286" s="2"/>
      <c r="T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</row>
    <row r="287" spans="2:71" s="1" customFormat="1" x14ac:dyDescent="0.25">
      <c r="B287" s="3"/>
      <c r="C287" s="3"/>
      <c r="D287" s="3"/>
      <c r="E287" s="3"/>
      <c r="F287" s="3"/>
      <c r="G287" s="37"/>
      <c r="H287" s="37"/>
      <c r="I287" s="37"/>
      <c r="J287" s="20"/>
      <c r="L287" s="2"/>
      <c r="M287" s="2"/>
      <c r="N287" s="2"/>
      <c r="O287" s="47"/>
      <c r="P287" s="2"/>
      <c r="Q287" s="2"/>
      <c r="R287" s="2"/>
      <c r="S287" s="2"/>
      <c r="T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</row>
    <row r="288" spans="2:71" s="1" customFormat="1" x14ac:dyDescent="0.25">
      <c r="B288" s="3"/>
      <c r="C288" s="3"/>
      <c r="D288" s="3"/>
      <c r="E288" s="3"/>
      <c r="F288" s="3"/>
      <c r="G288" s="37"/>
      <c r="H288" s="37"/>
      <c r="I288" s="37"/>
      <c r="J288" s="20"/>
      <c r="L288" s="2"/>
      <c r="M288" s="2"/>
      <c r="N288" s="2"/>
      <c r="O288" s="47"/>
      <c r="P288" s="2"/>
      <c r="Q288" s="2"/>
      <c r="R288" s="2"/>
      <c r="S288" s="2"/>
      <c r="T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</row>
    <row r="289" spans="2:71" s="1" customFormat="1" x14ac:dyDescent="0.25">
      <c r="B289" s="3"/>
      <c r="C289" s="3"/>
      <c r="D289" s="3"/>
      <c r="E289" s="3"/>
      <c r="F289" s="3"/>
      <c r="G289" s="37"/>
      <c r="H289" s="37"/>
      <c r="I289" s="37"/>
      <c r="J289" s="20"/>
      <c r="L289" s="2"/>
      <c r="M289" s="2"/>
      <c r="N289" s="2"/>
      <c r="O289" s="47"/>
      <c r="P289" s="2"/>
      <c r="Q289" s="2"/>
      <c r="R289" s="2"/>
      <c r="S289" s="2"/>
      <c r="T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</row>
    <row r="290" spans="2:71" s="1" customFormat="1" x14ac:dyDescent="0.25">
      <c r="B290" s="3"/>
      <c r="C290" s="3"/>
      <c r="D290" s="3"/>
      <c r="E290" s="3"/>
      <c r="F290" s="3"/>
      <c r="G290" s="37"/>
      <c r="H290" s="37"/>
      <c r="I290" s="37"/>
      <c r="J290" s="20"/>
      <c r="L290" s="2"/>
      <c r="M290" s="2"/>
      <c r="N290" s="2"/>
      <c r="O290" s="47"/>
      <c r="P290" s="2"/>
      <c r="Q290" s="2"/>
      <c r="R290" s="2"/>
      <c r="S290" s="2"/>
      <c r="T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</row>
    <row r="291" spans="2:71" s="1" customFormat="1" x14ac:dyDescent="0.25">
      <c r="B291" s="3"/>
      <c r="C291" s="3"/>
      <c r="D291" s="3"/>
      <c r="E291" s="3"/>
      <c r="F291" s="3"/>
      <c r="G291" s="37"/>
      <c r="H291" s="37"/>
      <c r="I291" s="37"/>
      <c r="J291" s="20"/>
      <c r="L291" s="2"/>
      <c r="M291" s="2"/>
      <c r="N291" s="2"/>
      <c r="O291" s="47"/>
      <c r="P291" s="2"/>
      <c r="Q291" s="2"/>
      <c r="R291" s="2"/>
      <c r="S291" s="2"/>
      <c r="T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</row>
    <row r="292" spans="2:71" s="1" customFormat="1" x14ac:dyDescent="0.25">
      <c r="B292" s="3"/>
      <c r="C292" s="3"/>
      <c r="D292" s="3"/>
      <c r="E292" s="3"/>
      <c r="F292" s="3"/>
      <c r="G292" s="37"/>
      <c r="H292" s="37"/>
      <c r="I292" s="37"/>
      <c r="J292" s="20"/>
      <c r="L292" s="2"/>
      <c r="M292" s="2"/>
      <c r="N292" s="2"/>
      <c r="O292" s="47"/>
      <c r="P292" s="2"/>
      <c r="Q292" s="2"/>
      <c r="R292" s="2"/>
      <c r="S292" s="2"/>
      <c r="T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</row>
    <row r="293" spans="2:71" s="1" customFormat="1" x14ac:dyDescent="0.25">
      <c r="B293" s="3"/>
      <c r="C293" s="3"/>
      <c r="D293" s="3"/>
      <c r="E293" s="3"/>
      <c r="F293" s="3"/>
      <c r="G293" s="37"/>
      <c r="H293" s="37"/>
      <c r="I293" s="37"/>
      <c r="J293" s="20"/>
      <c r="L293" s="2"/>
      <c r="M293" s="2"/>
      <c r="N293" s="2"/>
      <c r="O293" s="47"/>
      <c r="P293" s="2"/>
      <c r="Q293" s="2"/>
      <c r="R293" s="2"/>
      <c r="S293" s="2"/>
      <c r="T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</row>
    <row r="294" spans="2:71" s="1" customFormat="1" x14ac:dyDescent="0.25">
      <c r="B294" s="3"/>
      <c r="C294" s="3"/>
      <c r="D294" s="3"/>
      <c r="E294" s="3"/>
      <c r="F294" s="3"/>
      <c r="G294" s="37"/>
      <c r="H294" s="37"/>
      <c r="I294" s="37"/>
      <c r="J294" s="20"/>
      <c r="L294" s="2"/>
      <c r="M294" s="2"/>
      <c r="N294" s="2"/>
      <c r="O294" s="47"/>
      <c r="P294" s="2"/>
      <c r="Q294" s="2"/>
      <c r="R294" s="2"/>
      <c r="S294" s="2"/>
      <c r="T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</row>
    <row r="295" spans="2:71" s="1" customFormat="1" x14ac:dyDescent="0.25">
      <c r="B295" s="3"/>
      <c r="C295" s="3"/>
      <c r="D295" s="3"/>
      <c r="E295" s="3"/>
      <c r="F295" s="3"/>
      <c r="G295" s="37"/>
      <c r="H295" s="37"/>
      <c r="I295" s="37"/>
      <c r="J295" s="20"/>
      <c r="L295" s="2"/>
      <c r="M295" s="2"/>
      <c r="N295" s="2"/>
      <c r="O295" s="47"/>
      <c r="P295" s="2"/>
      <c r="Q295" s="2"/>
      <c r="R295" s="2"/>
      <c r="S295" s="2"/>
      <c r="T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</row>
    <row r="296" spans="2:71" s="1" customFormat="1" x14ac:dyDescent="0.25">
      <c r="B296" s="3"/>
      <c r="C296" s="3"/>
      <c r="D296" s="3"/>
      <c r="E296" s="3"/>
      <c r="F296" s="3"/>
      <c r="G296" s="37"/>
      <c r="H296" s="37"/>
      <c r="I296" s="37"/>
      <c r="J296" s="20"/>
      <c r="L296" s="2"/>
      <c r="M296" s="2"/>
      <c r="N296" s="2"/>
      <c r="O296" s="47"/>
      <c r="P296" s="2"/>
      <c r="Q296" s="2"/>
      <c r="R296" s="2"/>
      <c r="S296" s="2"/>
      <c r="T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</row>
    <row r="297" spans="2:71" s="1" customFormat="1" x14ac:dyDescent="0.25">
      <c r="B297" s="3"/>
      <c r="C297" s="3"/>
      <c r="D297" s="3"/>
      <c r="E297" s="3"/>
      <c r="F297" s="3"/>
      <c r="G297" s="37"/>
      <c r="H297" s="37"/>
      <c r="I297" s="37"/>
      <c r="J297" s="20"/>
      <c r="L297" s="2"/>
      <c r="M297" s="2"/>
      <c r="N297" s="2"/>
      <c r="O297" s="47"/>
      <c r="P297" s="2"/>
      <c r="Q297" s="2"/>
      <c r="R297" s="2"/>
      <c r="S297" s="2"/>
      <c r="T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</row>
    <row r="298" spans="2:71" s="1" customFormat="1" x14ac:dyDescent="0.25">
      <c r="B298" s="3"/>
      <c r="C298" s="3"/>
      <c r="D298" s="3"/>
      <c r="E298" s="3"/>
      <c r="F298" s="3"/>
      <c r="G298" s="37"/>
      <c r="H298" s="37"/>
      <c r="I298" s="37"/>
      <c r="J298" s="20"/>
      <c r="L298" s="2"/>
      <c r="M298" s="2"/>
      <c r="N298" s="2"/>
      <c r="O298" s="47"/>
      <c r="P298" s="2"/>
      <c r="Q298" s="2"/>
      <c r="R298" s="2"/>
      <c r="S298" s="2"/>
      <c r="T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</row>
  </sheetData>
  <mergeCells count="70">
    <mergeCell ref="BM9:BS10"/>
    <mergeCell ref="BM11:BM12"/>
    <mergeCell ref="BN11:BN12"/>
    <mergeCell ref="BO11:BO12"/>
    <mergeCell ref="BP11:BP12"/>
    <mergeCell ref="BQ11:BQ12"/>
    <mergeCell ref="BR11:BR12"/>
    <mergeCell ref="BS11:BS12"/>
    <mergeCell ref="N9:N12"/>
    <mergeCell ref="A1:I1"/>
    <mergeCell ref="J1:AL1"/>
    <mergeCell ref="A9:A12"/>
    <mergeCell ref="B9:B12"/>
    <mergeCell ref="C9:C12"/>
    <mergeCell ref="D9:D12"/>
    <mergeCell ref="E9:E12"/>
    <mergeCell ref="F9:F12"/>
    <mergeCell ref="G9:I10"/>
    <mergeCell ref="J9:J12"/>
    <mergeCell ref="K9:K12"/>
    <mergeCell ref="L9:L12"/>
    <mergeCell ref="M9:M12"/>
    <mergeCell ref="Z9:Z12"/>
    <mergeCell ref="O9:O12"/>
    <mergeCell ref="P9:P12"/>
    <mergeCell ref="Q9:Q12"/>
    <mergeCell ref="R9:R12"/>
    <mergeCell ref="S9:S12"/>
    <mergeCell ref="T9:T12"/>
    <mergeCell ref="U9:U12"/>
    <mergeCell ref="V9:V12"/>
    <mergeCell ref="W9:W12"/>
    <mergeCell ref="X9:X12"/>
    <mergeCell ref="Y9:Y12"/>
    <mergeCell ref="AM9:AM12"/>
    <mergeCell ref="AA9:AA12"/>
    <mergeCell ref="AB9:AB12"/>
    <mergeCell ref="AC9:AC12"/>
    <mergeCell ref="AD9:AD12"/>
    <mergeCell ref="AE9:AE12"/>
    <mergeCell ref="AF9:AF12"/>
    <mergeCell ref="BC9:BC12"/>
    <mergeCell ref="AN10:AN12"/>
    <mergeCell ref="AO10:AO12"/>
    <mergeCell ref="AP10:AP12"/>
    <mergeCell ref="AQ10:AQ12"/>
    <mergeCell ref="AR10:AR12"/>
    <mergeCell ref="AS10:AS12"/>
    <mergeCell ref="BA10:BA12"/>
    <mergeCell ref="BB10:BB12"/>
    <mergeCell ref="AU10:AU12"/>
    <mergeCell ref="AV10:AV12"/>
    <mergeCell ref="AW10:AW12"/>
    <mergeCell ref="AX10:AX12"/>
    <mergeCell ref="B7:J7"/>
    <mergeCell ref="AY10:AY12"/>
    <mergeCell ref="AZ10:AZ12"/>
    <mergeCell ref="AG9:AG12"/>
    <mergeCell ref="AH9:AH12"/>
    <mergeCell ref="AI9:AI12"/>
    <mergeCell ref="G11:G12"/>
    <mergeCell ref="H11:H12"/>
    <mergeCell ref="I11:I12"/>
    <mergeCell ref="AK11:AK12"/>
    <mergeCell ref="AL11:AL12"/>
    <mergeCell ref="AN9:AS9"/>
    <mergeCell ref="AT9:AT12"/>
    <mergeCell ref="AU9:BB9"/>
    <mergeCell ref="AJ9:AJ12"/>
    <mergeCell ref="AK9:AL10"/>
  </mergeCells>
  <pageMargins left="0.15748031496062992" right="0.15748031496062992" top="0.35433070866141736" bottom="0.3937007874015748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X22" sqref="AX22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X22" sqref="AX22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X22" sqref="AX22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реестр </vt:lpstr>
      <vt:lpstr>Лист1</vt:lpstr>
      <vt:lpstr>Лист3</vt:lpstr>
      <vt:lpstr>Лист2</vt:lpstr>
      <vt:lpstr>'реестр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2021-05-22T09:23:23Z</dcterms:modified>
</cp:coreProperties>
</file>